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6\Bilgi Hizmetleri\WEB SİTESİ\WEB İLAVE Caner ÖZER\Maliyet Hacim Kar\"/>
    </mc:Choice>
  </mc:AlternateContent>
  <bookViews>
    <workbookView xWindow="0" yWindow="0" windowWidth="15150" windowHeight="6870"/>
  </bookViews>
  <sheets>
    <sheet name="FİRMA RASYOLARI " sheetId="1" r:id="rId1"/>
    <sheet name="OCAK 2020" sheetId="2" r:id="rId2"/>
    <sheet name="Sayfa1" sheetId="4" r:id="rId3"/>
  </sheets>
  <definedNames>
    <definedName name="_xlnm._FilterDatabase" localSheetId="1" hidden="1">'OCAK 2020'!$B$1:$S$116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F26" i="1"/>
  <c r="E3" i="1"/>
  <c r="E4" i="1"/>
  <c r="B19" i="1" l="1"/>
  <c r="H25" i="1"/>
  <c r="K14" i="1"/>
  <c r="K15" i="1"/>
  <c r="K16" i="1"/>
  <c r="K17" i="1"/>
  <c r="K18" i="1"/>
  <c r="K19" i="1"/>
  <c r="K20" i="1"/>
  <c r="K21" i="1"/>
  <c r="K22" i="1"/>
  <c r="K23" i="1"/>
  <c r="K24" i="1"/>
  <c r="K13" i="1"/>
  <c r="J14" i="1"/>
  <c r="J15" i="1"/>
  <c r="J16" i="1"/>
  <c r="J17" i="1"/>
  <c r="J18" i="1"/>
  <c r="J19" i="1"/>
  <c r="J20" i="1"/>
  <c r="J21" i="1"/>
  <c r="J22" i="1"/>
  <c r="J23" i="1"/>
  <c r="J24" i="1"/>
  <c r="J13" i="1"/>
  <c r="I21" i="1"/>
  <c r="I22" i="1"/>
  <c r="I23" i="1"/>
  <c r="I24" i="1"/>
  <c r="G19" i="1"/>
  <c r="I19" i="1" s="1"/>
  <c r="G20" i="1"/>
  <c r="E25" i="1"/>
  <c r="F25" i="1"/>
  <c r="G18" i="1"/>
  <c r="I18" i="1" s="1"/>
  <c r="L18" i="1" s="1"/>
  <c r="L24" i="1" l="1"/>
  <c r="L19" i="1"/>
  <c r="L23" i="1"/>
  <c r="L22" i="1"/>
  <c r="L21" i="1"/>
  <c r="K25" i="1"/>
  <c r="J25" i="1"/>
  <c r="I20" i="1"/>
  <c r="L20" i="1" l="1"/>
  <c r="G14" i="1" l="1"/>
  <c r="I14" i="1" s="1"/>
  <c r="L14" i="1" s="1"/>
  <c r="G15" i="1"/>
  <c r="I15" i="1" s="1"/>
  <c r="L15" i="1" s="1"/>
  <c r="G16" i="1"/>
  <c r="I16" i="1" s="1"/>
  <c r="L16" i="1" s="1"/>
  <c r="G17" i="1"/>
  <c r="I17" i="1" s="1"/>
  <c r="L17" i="1" s="1"/>
  <c r="G13" i="1"/>
  <c r="I13" i="1" l="1"/>
  <c r="G25" i="1"/>
  <c r="E6" i="1" s="1"/>
  <c r="L13" i="1" l="1"/>
  <c r="I25" i="1"/>
  <c r="L25" i="1" l="1"/>
</calcChain>
</file>

<file path=xl/sharedStrings.xml><?xml version="1.0" encoding="utf-8"?>
<sst xmlns="http://schemas.openxmlformats.org/spreadsheetml/2006/main" count="64" uniqueCount="63">
  <si>
    <t>MAAŞ ÖDEMESİ</t>
  </si>
  <si>
    <t xml:space="preserve">KİRA </t>
  </si>
  <si>
    <t xml:space="preserve">AMORTİSMANDAN ALDIĞI PAY </t>
  </si>
  <si>
    <t xml:space="preserve">MUHASEBEYE ÖDENEN </t>
  </si>
  <si>
    <t xml:space="preserve">ELEKTRİK </t>
  </si>
  <si>
    <t>İNTERNET/TELEFON</t>
  </si>
  <si>
    <t>KAHVE ÇAY</t>
  </si>
  <si>
    <t>MUHTASAR</t>
  </si>
  <si>
    <t>BENZİN MAZOT</t>
  </si>
  <si>
    <t>KIRTASİYE</t>
  </si>
  <si>
    <t>YEMEK</t>
  </si>
  <si>
    <t>PAZARLAMA GİDERİ</t>
  </si>
  <si>
    <t>ARAÇ BAKIM ONARIM LASTİK</t>
  </si>
  <si>
    <t>TRAFİK SİGORTASI KASKO</t>
  </si>
  <si>
    <t xml:space="preserve">SABİT MALİYET </t>
  </si>
  <si>
    <t xml:space="preserve">B BİRİM SABİT MALİYET </t>
  </si>
  <si>
    <t>BİRİM SATIŞ FİYAT</t>
  </si>
  <si>
    <t>PERSONEL SAYI</t>
  </si>
  <si>
    <t>HEDEF KAR</t>
  </si>
  <si>
    <t>SU/GAZ</t>
  </si>
  <si>
    <t>BİRİM MALİYET</t>
  </si>
  <si>
    <t>HEDEF SATIŞ ADET</t>
  </si>
  <si>
    <t>KAR</t>
  </si>
  <si>
    <t>TOPLAM</t>
  </si>
  <si>
    <t xml:space="preserve">FİRMA </t>
  </si>
  <si>
    <t>TELEFON</t>
  </si>
  <si>
    <t xml:space="preserve">SATILAN ÜRÜN </t>
  </si>
  <si>
    <t xml:space="preserve">TARİH </t>
  </si>
  <si>
    <t xml:space="preserve">BİRİM MALİYET </t>
  </si>
  <si>
    <t>DÖVİZ KUR</t>
  </si>
  <si>
    <t>SATIŞ ADET</t>
  </si>
  <si>
    <t>SATIŞ FİYAT</t>
  </si>
  <si>
    <t xml:space="preserve">ÖDEME ŞEKLİ </t>
  </si>
  <si>
    <t>ÖDEME TARİH</t>
  </si>
  <si>
    <t>KAR/ZARAR</t>
  </si>
  <si>
    <t>MALİYET FİYAT</t>
  </si>
  <si>
    <t>HEDEF SATIŞ KAR</t>
  </si>
  <si>
    <t>İŞLT SERMAYE</t>
  </si>
  <si>
    <t>CİRO</t>
  </si>
  <si>
    <t>% KAR</t>
  </si>
  <si>
    <t>BELEDİYE ÇEV/TABELA</t>
  </si>
  <si>
    <t>SATIŞ ÜRÜN ADET</t>
  </si>
  <si>
    <t>BİRİM SABİT MALİYET AYLIK</t>
  </si>
  <si>
    <t>ADET/AYLIK</t>
  </si>
  <si>
    <t>ADET/YILLIK</t>
  </si>
  <si>
    <t>BİRİM BAŞABAŞ NOKTASI MİKTARI (ADET)</t>
  </si>
  <si>
    <t>BİRİM KATKI PAYI ( BİRİM SATIŞ KAR)</t>
  </si>
  <si>
    <t>BİRİM BAŞABAŞ (YAPILAN CİRO)</t>
  </si>
  <si>
    <t>TL/AYLIK</t>
  </si>
  <si>
    <t>MALİYET HACİM KAR ANALİZİ</t>
  </si>
  <si>
    <t>KARIN SIFIR OLDUĞU NOKTA</t>
  </si>
  <si>
    <t>KATKI PAYI</t>
  </si>
  <si>
    <t xml:space="preserve">Boyalı alanlar formüllüdür </t>
  </si>
  <si>
    <t>1 ÜRÜN</t>
  </si>
  <si>
    <t>2. ÜRÜN</t>
  </si>
  <si>
    <t>3. ÜRÜN</t>
  </si>
  <si>
    <t>4. ÜRÜN</t>
  </si>
  <si>
    <t>5. ÜRÜN</t>
  </si>
  <si>
    <t>6. ÜRÜN</t>
  </si>
  <si>
    <t>7. ÜRÜN</t>
  </si>
  <si>
    <t>8. ÜRÜN</t>
  </si>
  <si>
    <t>AY SAYISI</t>
  </si>
  <si>
    <t xml:space="preserve">HEDEFLENEN SATIŞ SERMAYE VE İŞLETME KAR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</si>
</sst>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7" formatCode="&quot;₺&quot;#,##0.00;\-&quot;₺&quot;#,##0.00"/>
    <numFmt numFmtId="8" formatCode="&quot;₺&quot;#,##0.00;[Red]\-&quot;₺&quot;#,##0.00"/>
    <numFmt numFmtId="165" formatCode="_-* #,##0.00\ &quot;TL&quot;_-;\-* #,##0.00\ &quot;TL&quot;_-;_-* &quot;-&quot;??\ &quot;TL&quot;_-;_-@_-"/>
    <numFmt numFmtId="166" formatCode="#,##0.00_ ;[Red]\-#,##0.00\ "/>
    <numFmt numFmtId="167" formatCode="#,##0.00\ &quot;TL&quot;"/>
    <numFmt numFmtId="168" formatCode="&quot;₺&quot;#,##0.00"/>
    <numFmt numFmtId="169" formatCode="#,##0.00\ &quot;₺&quot;"/>
    <numFmt numFmtId="170" formatCode="#,##0.00\ &quot;₺&quot;;[Red]#,##0.00\ &quot;₺&quot;"/>
    <numFmt numFmtId="171" formatCode="#,##0.00\ [$USD]"/>
    <numFmt numFmtId="172" formatCode="#,##0.00\ _₺"/>
  </numFmts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2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1" fillId="0" borderId="0" xfId="0" applyFont="1"/>
    <xf numFmtId="0" fontId="0" fillId="2" borderId="2" xfId="0" applyFill="1" applyBorder="1"/>
    <xf numFmtId="0" fontId="7" fillId="0" borderId="0" xfId="0" applyFont="1"/>
    <xf numFmtId="0" fontId="0" fillId="0" borderId="1" xfId="0" applyFill="1" applyBorder="1"/>
    <xf numFmtId="0" fontId="0" fillId="0" borderId="0" xfId="0" applyBorder="1"/>
    <xf numFmtId="0" fontId="0" fillId="0" borderId="0" xfId="0" applyFill="1"/>
    <xf numFmtId="169" fontId="0" fillId="0" borderId="1" xfId="0" applyNumberFormat="1" applyFill="1" applyBorder="1"/>
    <xf numFmtId="169" fontId="0" fillId="0" borderId="0" xfId="0" applyNumberFormat="1" applyFill="1"/>
    <xf numFmtId="171" fontId="0" fillId="0" borderId="0" xfId="0" applyNumberFormat="1" applyFill="1" applyBorder="1"/>
    <xf numFmtId="14" fontId="0" fillId="0" borderId="0" xfId="0" applyNumberFormat="1" applyFill="1" applyBorder="1"/>
    <xf numFmtId="0" fontId="0" fillId="0" borderId="0" xfId="0" applyFill="1" applyBorder="1"/>
    <xf numFmtId="14" fontId="0" fillId="0" borderId="0" xfId="0" applyNumberFormat="1" applyFill="1"/>
    <xf numFmtId="171" fontId="0" fillId="0" borderId="1" xfId="0" applyNumberFormat="1" applyFill="1" applyBorder="1"/>
    <xf numFmtId="14" fontId="0" fillId="0" borderId="1" xfId="0" applyNumberFormat="1" applyFill="1" applyBorder="1"/>
    <xf numFmtId="170" fontId="5" fillId="0" borderId="1" xfId="0" applyNumberFormat="1" applyFont="1" applyFill="1" applyBorder="1"/>
    <xf numFmtId="0" fontId="5" fillId="0" borderId="1" xfId="0" applyFont="1" applyFill="1" applyBorder="1"/>
    <xf numFmtId="169" fontId="0" fillId="0" borderId="1" xfId="0" applyNumberFormat="1" applyFill="1" applyBorder="1" applyAlignment="1">
      <alignment horizontal="right"/>
    </xf>
    <xf numFmtId="172" fontId="0" fillId="0" borderId="1" xfId="0" applyNumberFormat="1" applyFill="1" applyBorder="1"/>
    <xf numFmtId="0" fontId="8" fillId="2" borderId="1" xfId="0" applyFont="1" applyFill="1" applyBorder="1"/>
    <xf numFmtId="14" fontId="8" fillId="2" borderId="1" xfId="0" applyNumberFormat="1" applyFont="1" applyFill="1" applyBorder="1"/>
    <xf numFmtId="169" fontId="0" fillId="0" borderId="0" xfId="0" applyNumberFormat="1" applyFill="1" applyBorder="1"/>
    <xf numFmtId="169" fontId="0" fillId="0" borderId="0" xfId="0" applyNumberFormat="1" applyFont="1" applyFill="1" applyBorder="1"/>
    <xf numFmtId="0" fontId="9" fillId="0" borderId="0" xfId="0" applyFont="1"/>
    <xf numFmtId="169" fontId="7" fillId="0" borderId="0" xfId="0" applyNumberFormat="1" applyFont="1" applyFill="1" applyBorder="1"/>
    <xf numFmtId="4" fontId="0" fillId="0" borderId="0" xfId="0" applyNumberFormat="1" applyFill="1" applyBorder="1"/>
    <xf numFmtId="168" fontId="0" fillId="0" borderId="0" xfId="0" applyNumberFormat="1" applyFill="1" applyBorder="1"/>
    <xf numFmtId="0" fontId="7" fillId="0" borderId="0" xfId="0" applyFont="1" applyFill="1" applyBorder="1"/>
    <xf numFmtId="169" fontId="0" fillId="0" borderId="3" xfId="0" applyNumberFormat="1" applyBorder="1"/>
    <xf numFmtId="167" fontId="1" fillId="2" borderId="3" xfId="0" applyNumberFormat="1" applyFont="1" applyFill="1" applyBorder="1"/>
    <xf numFmtId="0" fontId="0" fillId="2" borderId="5" xfId="0" applyFill="1" applyBorder="1"/>
    <xf numFmtId="0" fontId="2" fillId="2" borderId="4" xfId="0" applyFont="1" applyFill="1" applyBorder="1"/>
    <xf numFmtId="7" fontId="2" fillId="2" borderId="6" xfId="1" applyNumberFormat="1" applyFont="1" applyFill="1" applyBorder="1"/>
    <xf numFmtId="1" fontId="0" fillId="0" borderId="1" xfId="0" applyNumberFormat="1" applyFill="1" applyBorder="1"/>
    <xf numFmtId="0" fontId="8" fillId="0" borderId="0" xfId="0" applyFont="1"/>
    <xf numFmtId="0" fontId="2" fillId="3" borderId="1" xfId="0" applyFont="1" applyFill="1" applyBorder="1"/>
    <xf numFmtId="0" fontId="0" fillId="3" borderId="1" xfId="0" applyFill="1" applyBorder="1"/>
    <xf numFmtId="0" fontId="0" fillId="3" borderId="1" xfId="0" applyFont="1" applyFill="1" applyBorder="1"/>
    <xf numFmtId="0" fontId="4" fillId="3" borderId="1" xfId="0" applyFont="1" applyFill="1" applyBorder="1"/>
    <xf numFmtId="0" fontId="1" fillId="3" borderId="2" xfId="0" applyFont="1" applyFill="1" applyBorder="1"/>
    <xf numFmtId="0" fontId="1" fillId="3" borderId="5" xfId="0" applyFont="1" applyFill="1" applyBorder="1"/>
    <xf numFmtId="0" fontId="1" fillId="3" borderId="3" xfId="0" applyFont="1" applyFill="1" applyBorder="1"/>
    <xf numFmtId="1" fontId="0" fillId="3" borderId="1" xfId="0" applyNumberFormat="1" applyFill="1" applyBorder="1"/>
    <xf numFmtId="166" fontId="0" fillId="2" borderId="1" xfId="0" applyNumberFormat="1" applyFill="1" applyBorder="1" applyAlignment="1"/>
    <xf numFmtId="0" fontId="0" fillId="2" borderId="1" xfId="0" applyFill="1" applyBorder="1" applyAlignment="1"/>
    <xf numFmtId="0" fontId="0" fillId="0" borderId="0" xfId="0" applyFill="1" applyAlignment="1"/>
    <xf numFmtId="4" fontId="0" fillId="0" borderId="0" xfId="0" applyNumberFormat="1" applyFill="1" applyAlignment="1"/>
    <xf numFmtId="0" fontId="0" fillId="0" borderId="0" xfId="0" applyFill="1" applyBorder="1" applyAlignment="1"/>
    <xf numFmtId="0" fontId="0" fillId="0" borderId="0" xfId="0" applyAlignment="1"/>
    <xf numFmtId="0" fontId="1" fillId="3" borderId="2" xfId="0" applyFont="1" applyFill="1" applyBorder="1" applyAlignment="1"/>
    <xf numFmtId="0" fontId="1" fillId="3" borderId="5" xfId="0" applyFont="1" applyFill="1" applyBorder="1" applyAlignment="1"/>
    <xf numFmtId="0" fontId="1" fillId="3" borderId="3" xfId="0" applyFont="1" applyFill="1" applyBorder="1" applyAlignment="1"/>
    <xf numFmtId="8" fontId="0" fillId="2" borderId="1" xfId="0" applyNumberFormat="1" applyFill="1" applyBorder="1" applyAlignment="1"/>
    <xf numFmtId="0" fontId="0" fillId="3" borderId="2" xfId="0" applyFill="1" applyBorder="1" applyAlignment="1"/>
    <xf numFmtId="0" fontId="0" fillId="3" borderId="5" xfId="0" applyFill="1" applyBorder="1" applyAlignment="1"/>
    <xf numFmtId="8" fontId="0" fillId="0" borderId="0" xfId="0" applyNumberFormat="1" applyFill="1" applyAlignment="1"/>
    <xf numFmtId="0" fontId="1" fillId="3" borderId="1" xfId="0" applyFont="1" applyFill="1" applyBorder="1" applyAlignment="1"/>
    <xf numFmtId="0" fontId="0" fillId="3" borderId="0" xfId="0" applyFill="1" applyAlignment="1"/>
    <xf numFmtId="0" fontId="0" fillId="3" borderId="0" xfId="0" applyFill="1" applyBorder="1" applyAlignment="1"/>
    <xf numFmtId="168" fontId="0" fillId="0" borderId="1" xfId="0" applyNumberFormat="1" applyBorder="1" applyAlignment="1"/>
    <xf numFmtId="4" fontId="0" fillId="0" borderId="1" xfId="0" applyNumberFormat="1" applyBorder="1" applyAlignment="1"/>
    <xf numFmtId="169" fontId="0" fillId="0" borderId="1" xfId="0" applyNumberFormat="1" applyBorder="1" applyAlignment="1"/>
    <xf numFmtId="10" fontId="0" fillId="0" borderId="1" xfId="0" applyNumberFormat="1" applyFill="1" applyBorder="1" applyAlignment="1"/>
    <xf numFmtId="0" fontId="0" fillId="0" borderId="1" xfId="0" applyBorder="1" applyAlignment="1"/>
    <xf numFmtId="168" fontId="0" fillId="2" borderId="5" xfId="0" applyNumberFormat="1" applyFill="1" applyBorder="1" applyAlignment="1"/>
    <xf numFmtId="4" fontId="0" fillId="2" borderId="5" xfId="0" applyNumberFormat="1" applyFill="1" applyBorder="1" applyAlignment="1"/>
    <xf numFmtId="169" fontId="0" fillId="2" borderId="5" xfId="0" applyNumberFormat="1" applyFill="1" applyBorder="1" applyAlignment="1"/>
    <xf numFmtId="10" fontId="0" fillId="2" borderId="3" xfId="0" applyNumberFormat="1" applyFill="1" applyBorder="1" applyAlignment="1"/>
    <xf numFmtId="0" fontId="0" fillId="2" borderId="2" xfId="0" applyFill="1" applyBorder="1" applyAlignment="1"/>
    <xf numFmtId="169" fontId="0" fillId="0" borderId="0" xfId="0" applyNumberFormat="1" applyFill="1" applyBorder="1" applyAlignment="1"/>
    <xf numFmtId="0" fontId="1" fillId="3" borderId="7" xfId="0" applyFont="1" applyFill="1" applyBorder="1" applyAlignment="1"/>
    <xf numFmtId="0" fontId="0" fillId="3" borderId="8" xfId="0" applyFill="1" applyBorder="1" applyAlignment="1"/>
    <xf numFmtId="0" fontId="0" fillId="3" borderId="9" xfId="0" applyFill="1" applyBorder="1" applyAlignment="1"/>
    <xf numFmtId="0" fontId="2" fillId="0" borderId="4" xfId="0" applyFont="1" applyFill="1" applyBorder="1"/>
    <xf numFmtId="168" fontId="2" fillId="0" borderId="6" xfId="0" applyNumberFormat="1" applyFont="1" applyFill="1" applyBorder="1"/>
  </cellXfs>
  <cellStyles count="2">
    <cellStyle name="Normal" xfId="0" builtinId="0"/>
    <cellStyle name="ParaBirimi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"/>
  <sheetViews>
    <sheetView tabSelected="1" zoomScale="77" zoomScaleNormal="77" workbookViewId="0">
      <selection activeCell="H7" sqref="H7"/>
    </sheetView>
  </sheetViews>
  <sheetFormatPr defaultRowHeight="15" x14ac:dyDescent="0.25"/>
  <cols>
    <col min="1" max="1" width="31" customWidth="1"/>
    <col min="2" max="2" width="17.140625" customWidth="1"/>
    <col min="3" max="3" width="16.140625" bestFit="1" customWidth="1"/>
    <col min="4" max="4" width="9.140625" hidden="1" customWidth="1"/>
    <col min="5" max="5" width="14.140625" bestFit="1" customWidth="1"/>
    <col min="6" max="6" width="22" bestFit="1" customWidth="1"/>
    <col min="7" max="7" width="18.5703125" bestFit="1" customWidth="1"/>
    <col min="8" max="8" width="18.42578125" customWidth="1"/>
    <col min="9" max="9" width="15.42578125" bestFit="1" customWidth="1"/>
    <col min="10" max="10" width="14.42578125" customWidth="1"/>
    <col min="11" max="11" width="12.85546875" bestFit="1" customWidth="1"/>
    <col min="12" max="12" width="16.7109375" bestFit="1" customWidth="1"/>
    <col min="13" max="13" width="18" bestFit="1" customWidth="1"/>
    <col min="14" max="14" width="18.42578125" bestFit="1" customWidth="1"/>
    <col min="15" max="16" width="16" bestFit="1" customWidth="1"/>
    <col min="17" max="18" width="15.28515625" bestFit="1" customWidth="1"/>
    <col min="19" max="19" width="19" customWidth="1"/>
    <col min="20" max="20" width="15.28515625" bestFit="1" customWidth="1"/>
    <col min="21" max="21" width="15.28515625" customWidth="1"/>
    <col min="22" max="22" width="15.28515625" bestFit="1" customWidth="1"/>
    <col min="23" max="23" width="14.42578125" bestFit="1" customWidth="1"/>
    <col min="24" max="25" width="13.140625" bestFit="1" customWidth="1"/>
  </cols>
  <sheetData>
    <row r="1" spans="1:25" ht="31.5" x14ac:dyDescent="0.5">
      <c r="C1" s="24" t="s">
        <v>49</v>
      </c>
      <c r="D1" s="24"/>
      <c r="E1" s="24"/>
    </row>
    <row r="2" spans="1:25" ht="18.75" x14ac:dyDescent="0.3">
      <c r="A2" s="36" t="s">
        <v>42</v>
      </c>
      <c r="C2" s="2" t="s">
        <v>17</v>
      </c>
      <c r="D2" s="1" t="s">
        <v>15</v>
      </c>
      <c r="E2" s="40" t="s">
        <v>45</v>
      </c>
      <c r="F2" s="41"/>
      <c r="G2" s="41" t="s">
        <v>50</v>
      </c>
      <c r="H2" s="42"/>
      <c r="I2" s="12"/>
      <c r="J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7"/>
    </row>
    <row r="3" spans="1:25" x14ac:dyDescent="0.25">
      <c r="A3" s="37" t="s">
        <v>40</v>
      </c>
      <c r="B3" s="29">
        <v>150</v>
      </c>
      <c r="E3" s="44">
        <f>B19/(G25/B21)</f>
        <v>11797.408716136633</v>
      </c>
      <c r="F3" s="45" t="s">
        <v>43</v>
      </c>
      <c r="G3" s="46"/>
      <c r="H3" s="47"/>
      <c r="I3" s="48"/>
      <c r="J3" s="48"/>
      <c r="K3" s="49"/>
      <c r="L3" s="48"/>
      <c r="M3" s="12"/>
      <c r="N3" s="12"/>
      <c r="O3" s="12"/>
      <c r="P3" s="12"/>
      <c r="Q3" s="12"/>
      <c r="R3" s="12"/>
      <c r="S3" s="22"/>
      <c r="T3" s="22"/>
      <c r="U3" s="22"/>
      <c r="V3" s="22"/>
      <c r="W3" s="12"/>
      <c r="X3" s="22"/>
      <c r="Y3" s="7"/>
    </row>
    <row r="4" spans="1:25" x14ac:dyDescent="0.25">
      <c r="A4" s="38" t="s">
        <v>0</v>
      </c>
      <c r="B4" s="29">
        <v>15000</v>
      </c>
      <c r="C4">
        <v>4</v>
      </c>
      <c r="E4" s="44">
        <f>B19*B20/E6</f>
        <v>141568.9045936396</v>
      </c>
      <c r="F4" s="45" t="s">
        <v>44</v>
      </c>
      <c r="G4" s="46"/>
      <c r="H4" s="46"/>
      <c r="I4" s="48"/>
      <c r="J4" s="48"/>
      <c r="K4" s="49"/>
      <c r="L4" s="48"/>
      <c r="M4" s="12"/>
      <c r="N4" s="12"/>
      <c r="O4" s="12"/>
      <c r="P4" s="12"/>
      <c r="Q4" s="12"/>
      <c r="R4" s="12"/>
      <c r="S4" s="22"/>
      <c r="T4" s="22"/>
      <c r="U4" s="22"/>
      <c r="V4" s="22"/>
      <c r="W4" s="12"/>
      <c r="X4" s="22"/>
      <c r="Y4" s="7"/>
    </row>
    <row r="5" spans="1:25" x14ac:dyDescent="0.25">
      <c r="A5" s="38" t="s">
        <v>1</v>
      </c>
      <c r="B5" s="29">
        <v>5000</v>
      </c>
      <c r="E5" s="50" t="s">
        <v>46</v>
      </c>
      <c r="F5" s="51"/>
      <c r="G5" s="52" t="s">
        <v>51</v>
      </c>
      <c r="H5" s="46"/>
      <c r="I5" s="48"/>
      <c r="J5" s="48"/>
      <c r="K5" s="49"/>
      <c r="L5" s="48"/>
      <c r="M5" s="12"/>
      <c r="N5" s="12"/>
      <c r="O5" s="12"/>
      <c r="P5" s="12"/>
      <c r="Q5" s="12"/>
      <c r="R5" s="12"/>
      <c r="S5" s="22"/>
      <c r="T5" s="22"/>
      <c r="U5" s="22"/>
      <c r="V5" s="22"/>
      <c r="W5" s="12"/>
      <c r="X5" s="22"/>
      <c r="Y5" s="7"/>
    </row>
    <row r="6" spans="1:25" x14ac:dyDescent="0.25">
      <c r="A6" s="38" t="s">
        <v>2</v>
      </c>
      <c r="B6" s="29">
        <v>3000</v>
      </c>
      <c r="E6" s="53">
        <f>G25/B21</f>
        <v>2.6531249999999997</v>
      </c>
      <c r="F6" s="45"/>
      <c r="G6" s="46"/>
      <c r="H6" s="46"/>
      <c r="I6" s="48"/>
      <c r="J6" s="48"/>
      <c r="K6" s="49"/>
      <c r="L6" s="48"/>
      <c r="M6" s="12"/>
      <c r="N6" s="12"/>
      <c r="O6" s="12"/>
      <c r="P6" s="12"/>
      <c r="Q6" s="12"/>
      <c r="R6" s="12"/>
      <c r="S6" s="22"/>
      <c r="T6" s="22"/>
      <c r="U6" s="22"/>
      <c r="V6" s="22"/>
      <c r="W6" s="12"/>
      <c r="X6" s="22"/>
      <c r="Y6" s="7"/>
    </row>
    <row r="7" spans="1:25" x14ac:dyDescent="0.25">
      <c r="A7" s="38" t="s">
        <v>3</v>
      </c>
      <c r="B7" s="29">
        <v>1000</v>
      </c>
      <c r="E7" s="49"/>
      <c r="F7" s="49"/>
      <c r="G7" s="46"/>
      <c r="H7" s="46"/>
      <c r="I7" s="48"/>
      <c r="J7" s="48"/>
      <c r="K7" s="49"/>
      <c r="L7" s="48"/>
      <c r="M7" s="12"/>
      <c r="N7" s="12"/>
      <c r="O7" s="12"/>
      <c r="P7" s="12"/>
      <c r="Q7" s="12"/>
      <c r="R7" s="12"/>
      <c r="S7" s="22"/>
      <c r="T7" s="22"/>
      <c r="U7" s="22"/>
      <c r="V7" s="22"/>
      <c r="W7" s="12"/>
      <c r="X7" s="22"/>
      <c r="Y7" s="7"/>
    </row>
    <row r="8" spans="1:25" x14ac:dyDescent="0.25">
      <c r="A8" s="38" t="s">
        <v>4</v>
      </c>
      <c r="B8" s="29">
        <v>200</v>
      </c>
      <c r="E8" s="54" t="s">
        <v>47</v>
      </c>
      <c r="F8" s="55"/>
      <c r="G8" s="48"/>
      <c r="H8" s="46"/>
      <c r="I8" s="48"/>
      <c r="J8" s="48"/>
      <c r="K8" s="49"/>
      <c r="L8" s="48"/>
      <c r="M8" s="12"/>
      <c r="N8" s="12"/>
      <c r="O8" s="12"/>
      <c r="P8" s="12"/>
      <c r="Q8" s="12"/>
      <c r="R8" s="12"/>
      <c r="S8" s="22"/>
      <c r="T8" s="22"/>
      <c r="U8" s="22"/>
      <c r="V8" s="22"/>
      <c r="W8" s="12"/>
      <c r="X8" s="22"/>
      <c r="Y8" s="7"/>
    </row>
    <row r="9" spans="1:25" x14ac:dyDescent="0.25">
      <c r="A9" s="37" t="s">
        <v>19</v>
      </c>
      <c r="B9" s="29">
        <v>500</v>
      </c>
      <c r="E9" s="53">
        <f>(F25/B21)*E3</f>
        <v>178951.94346289756</v>
      </c>
      <c r="F9" s="69" t="s">
        <v>48</v>
      </c>
      <c r="G9" s="70"/>
      <c r="H9" s="56"/>
      <c r="I9" s="48"/>
      <c r="J9" s="48"/>
      <c r="K9" s="49"/>
      <c r="L9" s="48"/>
      <c r="M9" s="12"/>
      <c r="N9" s="12"/>
      <c r="O9" s="12"/>
      <c r="P9" s="12"/>
      <c r="Q9" s="12"/>
      <c r="R9" s="12"/>
      <c r="S9" s="22"/>
      <c r="T9" s="22"/>
      <c r="U9" s="22"/>
      <c r="V9" s="22"/>
      <c r="W9" s="12"/>
      <c r="X9" s="22"/>
      <c r="Y9" s="7"/>
    </row>
    <row r="10" spans="1:25" ht="15.75" thickBot="1" x14ac:dyDescent="0.3">
      <c r="A10" s="38" t="s">
        <v>5</v>
      </c>
      <c r="B10" s="29">
        <v>300</v>
      </c>
      <c r="E10" s="49"/>
      <c r="F10" s="49"/>
      <c r="G10" s="49"/>
      <c r="H10" s="49"/>
      <c r="I10" s="48"/>
      <c r="J10" s="48"/>
      <c r="K10" s="49"/>
      <c r="L10" s="48"/>
      <c r="M10" s="12"/>
      <c r="N10" s="12"/>
      <c r="O10" s="12"/>
      <c r="P10" s="12"/>
      <c r="Q10" s="12"/>
      <c r="R10" s="12"/>
      <c r="S10" s="22"/>
      <c r="T10" s="22"/>
      <c r="U10" s="22"/>
      <c r="V10" s="22"/>
      <c r="W10" s="12"/>
      <c r="X10" s="22"/>
      <c r="Y10" s="7"/>
    </row>
    <row r="11" spans="1:25" ht="15.75" thickBot="1" x14ac:dyDescent="0.3">
      <c r="A11" s="38" t="s">
        <v>6</v>
      </c>
      <c r="B11" s="29">
        <v>500</v>
      </c>
      <c r="E11" s="71" t="s">
        <v>62</v>
      </c>
      <c r="F11" s="72"/>
      <c r="G11" s="73"/>
      <c r="H11" s="59"/>
      <c r="I11" s="58"/>
      <c r="J11" s="58"/>
      <c r="K11" s="58"/>
      <c r="L11" s="59"/>
      <c r="M11" s="12"/>
      <c r="N11" s="12"/>
      <c r="O11" s="12"/>
      <c r="P11" s="12"/>
      <c r="Q11" s="12"/>
      <c r="R11" s="12"/>
      <c r="S11" s="22"/>
      <c r="T11" s="22"/>
      <c r="U11" s="22"/>
      <c r="V11" s="22"/>
      <c r="W11" s="12"/>
      <c r="X11" s="22"/>
      <c r="Y11" s="7"/>
    </row>
    <row r="12" spans="1:25" x14ac:dyDescent="0.25">
      <c r="A12" s="38" t="s">
        <v>7</v>
      </c>
      <c r="B12" s="29">
        <v>1000</v>
      </c>
      <c r="E12" s="57" t="s">
        <v>20</v>
      </c>
      <c r="F12" s="57" t="s">
        <v>16</v>
      </c>
      <c r="G12" s="57" t="s">
        <v>22</v>
      </c>
      <c r="H12" s="57" t="s">
        <v>21</v>
      </c>
      <c r="I12" s="57" t="s">
        <v>36</v>
      </c>
      <c r="J12" s="57" t="s">
        <v>37</v>
      </c>
      <c r="K12" s="50" t="s">
        <v>38</v>
      </c>
      <c r="L12" s="50" t="s">
        <v>39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x14ac:dyDescent="0.25">
      <c r="A13" s="38" t="s">
        <v>8</v>
      </c>
      <c r="B13" s="29">
        <v>1500</v>
      </c>
      <c r="C13" s="4" t="s">
        <v>53</v>
      </c>
      <c r="E13" s="60">
        <v>2.25</v>
      </c>
      <c r="F13" s="60">
        <v>2.5</v>
      </c>
      <c r="G13" s="60">
        <f>F13-E13</f>
        <v>0.25</v>
      </c>
      <c r="H13" s="61">
        <v>5000</v>
      </c>
      <c r="I13" s="62">
        <f>H13*G13</f>
        <v>1250</v>
      </c>
      <c r="J13" s="62">
        <f>H13*E13</f>
        <v>11250</v>
      </c>
      <c r="K13" s="62">
        <f>H13*F13</f>
        <v>12500</v>
      </c>
      <c r="L13" s="63">
        <f>I13/J13</f>
        <v>0.1111111111111111</v>
      </c>
      <c r="M13" s="12"/>
      <c r="N13" s="22"/>
      <c r="O13" s="22"/>
      <c r="P13" s="22"/>
      <c r="Q13" s="22"/>
      <c r="R13" s="22"/>
      <c r="S13" s="12"/>
      <c r="T13" s="22"/>
      <c r="U13" s="22"/>
      <c r="V13" s="22"/>
      <c r="W13" s="22"/>
      <c r="X13" s="12"/>
      <c r="Y13" s="22"/>
    </row>
    <row r="14" spans="1:25" x14ac:dyDescent="0.25">
      <c r="A14" s="38" t="s">
        <v>9</v>
      </c>
      <c r="B14" s="29">
        <v>250</v>
      </c>
      <c r="C14" s="4" t="s">
        <v>54</v>
      </c>
      <c r="E14" s="60">
        <v>15</v>
      </c>
      <c r="F14" s="60">
        <v>16.5</v>
      </c>
      <c r="G14" s="60">
        <f t="shared" ref="G14:G20" si="0">F14-E14</f>
        <v>1.5</v>
      </c>
      <c r="H14" s="61">
        <v>1200</v>
      </c>
      <c r="I14" s="62">
        <f t="shared" ref="I14:I24" si="1">H14*G14</f>
        <v>1800</v>
      </c>
      <c r="J14" s="62">
        <f t="shared" ref="J14:J24" si="2">H14*E14</f>
        <v>18000</v>
      </c>
      <c r="K14" s="62">
        <f t="shared" ref="K14:K24" si="3">H14*F14</f>
        <v>19800</v>
      </c>
      <c r="L14" s="63">
        <f t="shared" ref="L14:L25" si="4">I14/J14</f>
        <v>0.1</v>
      </c>
      <c r="M14" s="12"/>
      <c r="N14" s="12"/>
      <c r="O14" s="12"/>
      <c r="P14" s="12"/>
      <c r="Q14" s="12"/>
      <c r="R14" s="12"/>
      <c r="S14" s="12"/>
      <c r="T14" s="22"/>
      <c r="U14" s="22"/>
      <c r="V14" s="22"/>
      <c r="W14" s="22"/>
      <c r="X14" s="12"/>
      <c r="Y14" s="22"/>
    </row>
    <row r="15" spans="1:25" x14ac:dyDescent="0.25">
      <c r="A15" s="38" t="s">
        <v>10</v>
      </c>
      <c r="B15" s="29">
        <v>1000</v>
      </c>
      <c r="C15" s="4" t="s">
        <v>55</v>
      </c>
      <c r="E15" s="60">
        <v>30</v>
      </c>
      <c r="F15" s="60">
        <v>40</v>
      </c>
      <c r="G15" s="60">
        <f t="shared" si="0"/>
        <v>10</v>
      </c>
      <c r="H15" s="61">
        <v>400</v>
      </c>
      <c r="I15" s="62">
        <f t="shared" si="1"/>
        <v>4000</v>
      </c>
      <c r="J15" s="62">
        <f t="shared" si="2"/>
        <v>12000</v>
      </c>
      <c r="K15" s="62">
        <f t="shared" si="3"/>
        <v>16000</v>
      </c>
      <c r="L15" s="63">
        <f t="shared" si="4"/>
        <v>0.33333333333333331</v>
      </c>
      <c r="M15" s="12"/>
      <c r="N15" s="12"/>
      <c r="O15" s="12"/>
      <c r="P15" s="12"/>
      <c r="Q15" s="12"/>
      <c r="R15" s="12"/>
      <c r="S15" s="12"/>
      <c r="T15" s="22"/>
      <c r="U15" s="22"/>
      <c r="V15" s="22"/>
      <c r="W15" s="22"/>
      <c r="X15" s="12"/>
      <c r="Y15" s="22"/>
    </row>
    <row r="16" spans="1:25" x14ac:dyDescent="0.25">
      <c r="A16" s="38" t="s">
        <v>11</v>
      </c>
      <c r="B16" s="29">
        <v>1500</v>
      </c>
      <c r="C16" s="4" t="s">
        <v>56</v>
      </c>
      <c r="E16" s="60">
        <v>48</v>
      </c>
      <c r="F16" s="60">
        <v>55</v>
      </c>
      <c r="G16" s="60">
        <f t="shared" si="0"/>
        <v>7</v>
      </c>
      <c r="H16" s="61">
        <v>400</v>
      </c>
      <c r="I16" s="62">
        <f t="shared" si="1"/>
        <v>2800</v>
      </c>
      <c r="J16" s="62">
        <f t="shared" si="2"/>
        <v>19200</v>
      </c>
      <c r="K16" s="62">
        <f t="shared" si="3"/>
        <v>22000</v>
      </c>
      <c r="L16" s="63">
        <f t="shared" si="4"/>
        <v>0.14583333333333334</v>
      </c>
      <c r="M16" s="12"/>
      <c r="N16" s="12"/>
      <c r="O16" s="12"/>
      <c r="P16" s="12"/>
      <c r="Q16" s="12"/>
      <c r="R16" s="12"/>
      <c r="S16" s="12"/>
      <c r="T16" s="22"/>
      <c r="U16" s="22"/>
      <c r="V16" s="22"/>
      <c r="W16" s="22"/>
      <c r="X16" s="12"/>
      <c r="Y16" s="22"/>
    </row>
    <row r="17" spans="1:35" x14ac:dyDescent="0.25">
      <c r="A17" s="38" t="s">
        <v>12</v>
      </c>
      <c r="B17" s="29">
        <v>200</v>
      </c>
      <c r="C17" s="4" t="s">
        <v>57</v>
      </c>
      <c r="E17" s="60">
        <v>0.57499999999999996</v>
      </c>
      <c r="F17" s="60">
        <v>0.9</v>
      </c>
      <c r="G17" s="60">
        <f t="shared" si="0"/>
        <v>0.32500000000000007</v>
      </c>
      <c r="H17" s="61">
        <v>5000</v>
      </c>
      <c r="I17" s="62">
        <f t="shared" si="1"/>
        <v>1625.0000000000002</v>
      </c>
      <c r="J17" s="62">
        <f t="shared" si="2"/>
        <v>2875</v>
      </c>
      <c r="K17" s="62">
        <f t="shared" si="3"/>
        <v>4500</v>
      </c>
      <c r="L17" s="63">
        <f t="shared" si="4"/>
        <v>0.56521739130434789</v>
      </c>
      <c r="M17" s="12"/>
      <c r="N17" s="12"/>
      <c r="O17" s="12"/>
      <c r="P17" s="12"/>
      <c r="Q17" s="12"/>
      <c r="R17" s="12"/>
      <c r="S17" s="12"/>
      <c r="T17" s="22"/>
      <c r="U17" s="22"/>
      <c r="V17" s="22"/>
      <c r="W17" s="22"/>
      <c r="X17" s="12"/>
      <c r="Y17" s="22"/>
    </row>
    <row r="18" spans="1:35" x14ac:dyDescent="0.25">
      <c r="A18" s="38" t="s">
        <v>13</v>
      </c>
      <c r="B18" s="29">
        <v>200</v>
      </c>
      <c r="C18" s="4" t="s">
        <v>58</v>
      </c>
      <c r="E18" s="60">
        <v>1.35</v>
      </c>
      <c r="F18" s="60">
        <v>2.1</v>
      </c>
      <c r="G18" s="60">
        <f t="shared" si="0"/>
        <v>0.75</v>
      </c>
      <c r="H18" s="61">
        <v>8000</v>
      </c>
      <c r="I18" s="62">
        <f t="shared" si="1"/>
        <v>6000</v>
      </c>
      <c r="J18" s="62">
        <f t="shared" si="2"/>
        <v>10800</v>
      </c>
      <c r="K18" s="62">
        <f t="shared" si="3"/>
        <v>16800</v>
      </c>
      <c r="L18" s="63">
        <f t="shared" si="4"/>
        <v>0.55555555555555558</v>
      </c>
      <c r="M18" s="12"/>
      <c r="N18" s="12"/>
      <c r="O18" s="12"/>
      <c r="P18" s="12"/>
      <c r="Q18" s="12"/>
      <c r="R18" s="12"/>
      <c r="S18" s="12"/>
      <c r="T18" s="22"/>
      <c r="U18" s="22"/>
      <c r="V18" s="22"/>
      <c r="W18" s="22"/>
      <c r="X18" s="12"/>
      <c r="Y18" s="22"/>
    </row>
    <row r="19" spans="1:35" ht="21" x14ac:dyDescent="0.35">
      <c r="A19" s="39" t="s">
        <v>14</v>
      </c>
      <c r="B19" s="30">
        <f>SUM(B3:B18)</f>
        <v>31300</v>
      </c>
      <c r="C19" s="4" t="s">
        <v>59</v>
      </c>
      <c r="E19" s="60">
        <v>1.7</v>
      </c>
      <c r="F19" s="60">
        <v>2.6</v>
      </c>
      <c r="G19" s="60">
        <f t="shared" si="0"/>
        <v>0.90000000000000013</v>
      </c>
      <c r="H19" s="61">
        <v>10000</v>
      </c>
      <c r="I19" s="62">
        <f t="shared" si="1"/>
        <v>9000.0000000000018</v>
      </c>
      <c r="J19" s="62">
        <f t="shared" si="2"/>
        <v>17000</v>
      </c>
      <c r="K19" s="62">
        <f t="shared" si="3"/>
        <v>26000</v>
      </c>
      <c r="L19" s="63">
        <f t="shared" si="4"/>
        <v>0.52941176470588247</v>
      </c>
      <c r="M19" s="12"/>
      <c r="N19" s="12"/>
      <c r="O19" s="12"/>
      <c r="P19" s="12"/>
      <c r="Q19" s="12"/>
      <c r="R19" s="12"/>
      <c r="S19" s="12"/>
      <c r="T19" s="22"/>
      <c r="U19" s="22"/>
      <c r="V19" s="22"/>
      <c r="W19" s="22"/>
      <c r="X19" s="12"/>
      <c r="Y19" s="22"/>
    </row>
    <row r="20" spans="1:35" x14ac:dyDescent="0.25">
      <c r="A20" s="38" t="s">
        <v>61</v>
      </c>
      <c r="B20" s="43">
        <v>12</v>
      </c>
      <c r="C20" s="4" t="s">
        <v>60</v>
      </c>
      <c r="E20" s="60">
        <v>1.25</v>
      </c>
      <c r="F20" s="60">
        <v>1.75</v>
      </c>
      <c r="G20" s="60">
        <f t="shared" si="0"/>
        <v>0.5</v>
      </c>
      <c r="H20" s="61">
        <v>10000</v>
      </c>
      <c r="I20" s="62">
        <f t="shared" si="1"/>
        <v>5000</v>
      </c>
      <c r="J20" s="62">
        <f t="shared" si="2"/>
        <v>12500</v>
      </c>
      <c r="K20" s="62">
        <f t="shared" si="3"/>
        <v>17500</v>
      </c>
      <c r="L20" s="63">
        <f t="shared" si="4"/>
        <v>0.4</v>
      </c>
      <c r="M20" s="12"/>
      <c r="N20" s="12"/>
      <c r="O20" s="12"/>
      <c r="P20" s="12"/>
      <c r="Q20" s="12"/>
      <c r="R20" s="12"/>
      <c r="S20" s="12"/>
      <c r="T20" s="22"/>
      <c r="U20" s="22"/>
      <c r="V20" s="22"/>
      <c r="W20" s="22"/>
      <c r="X20" s="12"/>
      <c r="Y20" s="22"/>
    </row>
    <row r="21" spans="1:35" x14ac:dyDescent="0.25">
      <c r="A21" s="38" t="s">
        <v>41</v>
      </c>
      <c r="B21" s="34">
        <v>8</v>
      </c>
      <c r="E21" s="64"/>
      <c r="F21" s="64"/>
      <c r="G21" s="64"/>
      <c r="H21" s="61"/>
      <c r="I21" s="62">
        <f t="shared" si="1"/>
        <v>0</v>
      </c>
      <c r="J21" s="62">
        <f t="shared" si="2"/>
        <v>0</v>
      </c>
      <c r="K21" s="62">
        <f t="shared" si="3"/>
        <v>0</v>
      </c>
      <c r="L21" s="63" t="e">
        <f t="shared" si="4"/>
        <v>#DIV/0!</v>
      </c>
      <c r="M21" s="12"/>
      <c r="N21" s="12"/>
      <c r="O21" s="12"/>
      <c r="P21" s="12"/>
      <c r="Q21" s="12"/>
      <c r="R21" s="12"/>
      <c r="S21" s="12"/>
      <c r="T21" s="22"/>
      <c r="U21" s="22"/>
      <c r="V21" s="22"/>
      <c r="W21" s="22"/>
      <c r="X21" s="12"/>
      <c r="Y21" s="22"/>
    </row>
    <row r="22" spans="1:35" x14ac:dyDescent="0.25">
      <c r="E22" s="64"/>
      <c r="F22" s="64"/>
      <c r="G22" s="64"/>
      <c r="H22" s="61"/>
      <c r="I22" s="62">
        <f t="shared" si="1"/>
        <v>0</v>
      </c>
      <c r="J22" s="62">
        <f t="shared" si="2"/>
        <v>0</v>
      </c>
      <c r="K22" s="62">
        <f t="shared" si="3"/>
        <v>0</v>
      </c>
      <c r="L22" s="63" t="e">
        <f t="shared" si="4"/>
        <v>#DIV/0!</v>
      </c>
      <c r="M22" s="12"/>
      <c r="N22" s="12"/>
      <c r="O22" s="12"/>
      <c r="P22" s="12"/>
      <c r="Q22" s="12"/>
      <c r="R22" s="12"/>
      <c r="S22" s="12"/>
      <c r="T22" s="23"/>
      <c r="U22" s="23"/>
      <c r="V22" s="22"/>
      <c r="W22" s="22"/>
      <c r="X22" s="12"/>
      <c r="Y22" s="12"/>
    </row>
    <row r="23" spans="1:35" x14ac:dyDescent="0.25">
      <c r="E23" s="64"/>
      <c r="F23" s="64"/>
      <c r="G23" s="64"/>
      <c r="H23" s="61"/>
      <c r="I23" s="62">
        <f t="shared" si="1"/>
        <v>0</v>
      </c>
      <c r="J23" s="62">
        <f t="shared" si="2"/>
        <v>0</v>
      </c>
      <c r="K23" s="62">
        <f t="shared" si="3"/>
        <v>0</v>
      </c>
      <c r="L23" s="63" t="e">
        <f t="shared" si="4"/>
        <v>#DIV/0!</v>
      </c>
      <c r="M23" s="12"/>
      <c r="N23" s="12"/>
      <c r="O23" s="12"/>
      <c r="P23" s="12"/>
      <c r="Q23" s="12"/>
      <c r="R23" s="12"/>
      <c r="S23" s="12"/>
      <c r="T23" s="22"/>
      <c r="U23" s="22"/>
      <c r="V23" s="22"/>
      <c r="W23" s="22"/>
      <c r="X23" s="12"/>
      <c r="Y23" s="22"/>
    </row>
    <row r="24" spans="1:35" x14ac:dyDescent="0.25">
      <c r="E24" s="64"/>
      <c r="F24" s="64"/>
      <c r="G24" s="64"/>
      <c r="H24" s="61"/>
      <c r="I24" s="62">
        <f t="shared" si="1"/>
        <v>0</v>
      </c>
      <c r="J24" s="62">
        <f t="shared" si="2"/>
        <v>0</v>
      </c>
      <c r="K24" s="62">
        <f t="shared" si="3"/>
        <v>0</v>
      </c>
      <c r="L24" s="63" t="e">
        <f t="shared" si="4"/>
        <v>#DIV/0!</v>
      </c>
      <c r="M24" s="12"/>
      <c r="N24" s="6"/>
      <c r="O24" s="6"/>
      <c r="P24" s="6"/>
      <c r="Q24" s="6"/>
      <c r="R24" s="6"/>
      <c r="S24" s="6"/>
      <c r="T24" s="12"/>
      <c r="U24" s="12"/>
      <c r="V24" s="22"/>
      <c r="W24" s="12"/>
      <c r="X24" s="12"/>
      <c r="Y24" s="12"/>
    </row>
    <row r="25" spans="1:35" x14ac:dyDescent="0.25">
      <c r="A25" s="35"/>
      <c r="C25" s="3" t="s">
        <v>23</v>
      </c>
      <c r="D25" s="31"/>
      <c r="E25" s="65">
        <f t="shared" ref="E25:K25" si="5">SUM(E13:E24)</f>
        <v>100.125</v>
      </c>
      <c r="F25" s="65">
        <f t="shared" si="5"/>
        <v>121.35</v>
      </c>
      <c r="G25" s="65">
        <f t="shared" si="5"/>
        <v>21.224999999999998</v>
      </c>
      <c r="H25" s="66">
        <f t="shared" si="5"/>
        <v>40000</v>
      </c>
      <c r="I25" s="67">
        <f t="shared" si="5"/>
        <v>31475</v>
      </c>
      <c r="J25" s="67">
        <f t="shared" si="5"/>
        <v>103625</v>
      </c>
      <c r="K25" s="67">
        <f t="shared" si="5"/>
        <v>135100</v>
      </c>
      <c r="L25" s="68">
        <f t="shared" si="4"/>
        <v>0.30373944511459589</v>
      </c>
      <c r="M25" s="22"/>
      <c r="N25" s="22"/>
      <c r="O25" s="22"/>
      <c r="P25" s="12"/>
      <c r="Q25" s="22"/>
      <c r="S25" s="7"/>
      <c r="T25" s="9"/>
      <c r="U25" s="9"/>
      <c r="V25" s="7"/>
      <c r="W25" s="7"/>
      <c r="X25" s="7"/>
      <c r="Y25" s="7"/>
    </row>
    <row r="26" spans="1:35" ht="15.75" x14ac:dyDescent="0.25">
      <c r="A26" s="6"/>
      <c r="B26" s="6"/>
      <c r="C26" s="6"/>
      <c r="E26" s="32" t="s">
        <v>18</v>
      </c>
      <c r="F26" s="33">
        <f>I25-(B19*B20)</f>
        <v>-344125</v>
      </c>
      <c r="G26" s="74"/>
      <c r="H26" s="75"/>
      <c r="L26" s="12"/>
      <c r="M26" s="22"/>
      <c r="N26" s="22"/>
      <c r="O26" s="22"/>
      <c r="P26" s="12"/>
      <c r="Q26" s="22"/>
      <c r="S26" s="13"/>
      <c r="T26" s="9"/>
      <c r="U26" s="9"/>
      <c r="V26" s="7"/>
      <c r="W26" s="7"/>
      <c r="X26" s="7"/>
      <c r="Y26" s="7"/>
    </row>
    <row r="27" spans="1:35" x14ac:dyDescent="0.25">
      <c r="A27" s="12" t="s">
        <v>52</v>
      </c>
      <c r="B27" s="12"/>
      <c r="C27" s="12"/>
      <c r="D27" s="12"/>
      <c r="E27" s="28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12"/>
      <c r="T27" s="22"/>
      <c r="U27" s="2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1:35" x14ac:dyDescent="0.25">
      <c r="A28" s="28"/>
      <c r="B28" s="28"/>
      <c r="C28" s="28"/>
      <c r="D28" s="28"/>
      <c r="E28" s="28"/>
      <c r="F28" s="25"/>
      <c r="G28" s="25"/>
      <c r="H28" s="25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11"/>
      <c r="T28" s="22"/>
      <c r="U28" s="2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</row>
    <row r="29" spans="1:35" x14ac:dyDescent="0.25">
      <c r="A29" s="12"/>
      <c r="B29" s="12"/>
      <c r="C29" s="12"/>
      <c r="D29" s="12"/>
      <c r="E29" s="12"/>
      <c r="F29" s="22"/>
      <c r="G29" s="22"/>
      <c r="H29" s="12"/>
      <c r="I29" s="22"/>
      <c r="J29" s="12"/>
      <c r="K29" s="12"/>
      <c r="L29" s="12"/>
      <c r="M29" s="12"/>
      <c r="N29" s="12"/>
      <c r="O29" s="12"/>
      <c r="P29" s="12"/>
      <c r="Q29" s="12"/>
      <c r="R29" s="12"/>
      <c r="S29" s="11"/>
      <c r="T29" s="22"/>
      <c r="U29" s="2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</row>
    <row r="30" spans="1:3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22"/>
      <c r="U30" s="2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35" x14ac:dyDescent="0.25">
      <c r="A31" s="10"/>
      <c r="B31" s="11"/>
      <c r="C31" s="12"/>
      <c r="D31" s="12"/>
      <c r="E31" s="26"/>
      <c r="F31" s="22"/>
      <c r="G31" s="22"/>
      <c r="H31" s="27"/>
      <c r="I31" s="22"/>
      <c r="J31" s="22"/>
      <c r="K31" s="27"/>
      <c r="L31" s="22"/>
      <c r="M31" s="27"/>
      <c r="N31" s="22"/>
      <c r="O31" s="12"/>
      <c r="P31" s="12"/>
      <c r="Q31" s="12"/>
      <c r="R31" s="11"/>
      <c r="S31" s="12"/>
      <c r="T31" s="22"/>
      <c r="U31" s="2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</row>
    <row r="32" spans="1:35" x14ac:dyDescent="0.25">
      <c r="A32" s="10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0"/>
      <c r="S32" s="10"/>
      <c r="T32" s="10"/>
      <c r="U32" s="10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5" x14ac:dyDescent="0.25">
      <c r="A33" s="10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22"/>
      <c r="U33" s="2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1:35" x14ac:dyDescent="0.25">
      <c r="A34" s="10"/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</row>
    <row r="35" spans="1:35" x14ac:dyDescent="0.25">
      <c r="A35" s="10"/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2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</row>
    <row r="36" spans="1:35" x14ac:dyDescent="0.25">
      <c r="A36" s="10"/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0"/>
      <c r="R36" s="12"/>
      <c r="S36" s="2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</row>
    <row r="37" spans="1:35" x14ac:dyDescent="0.25">
      <c r="A37" s="10"/>
      <c r="B37" s="11"/>
      <c r="C37" s="12"/>
      <c r="D37" s="12"/>
      <c r="E37" s="12"/>
      <c r="F37" s="2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0"/>
      <c r="R37" s="12"/>
      <c r="S37" s="2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</row>
    <row r="38" spans="1:35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0"/>
      <c r="R38" s="12"/>
      <c r="S38" s="2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</row>
    <row r="39" spans="1:35" x14ac:dyDescent="0.25">
      <c r="A39" s="10"/>
      <c r="B39" s="11"/>
      <c r="C39" s="12"/>
      <c r="D39" s="12"/>
      <c r="E39" s="26"/>
      <c r="F39" s="22"/>
      <c r="G39" s="22"/>
      <c r="H39" s="22"/>
      <c r="I39" s="22"/>
      <c r="J39" s="22"/>
      <c r="K39" s="22"/>
      <c r="L39" s="22"/>
      <c r="M39" s="22"/>
      <c r="N39" s="22"/>
      <c r="O39" s="12"/>
      <c r="P39" s="12"/>
      <c r="Q39" s="12"/>
      <c r="R39" s="2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</row>
    <row r="40" spans="1:35" x14ac:dyDescent="0.25">
      <c r="A40" s="10"/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2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</row>
    <row r="41" spans="1:35" x14ac:dyDescent="0.25">
      <c r="A41" s="10"/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1"/>
      <c r="Q41" s="12"/>
      <c r="R41" s="2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</row>
    <row r="42" spans="1:35" x14ac:dyDescent="0.25">
      <c r="A42" s="10"/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0"/>
      <c r="Q42" s="10"/>
      <c r="R42" s="10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</row>
    <row r="43" spans="1:35" x14ac:dyDescent="0.25">
      <c r="A43" s="10"/>
      <c r="B43" s="11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2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</row>
    <row r="44" spans="1:35" x14ac:dyDescent="0.25">
      <c r="A44" s="12"/>
      <c r="B44" s="11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</row>
    <row r="45" spans="1:35" x14ac:dyDescent="0.25">
      <c r="A45" s="12"/>
      <c r="B45" s="12"/>
      <c r="C45" s="12"/>
      <c r="D45" s="12"/>
      <c r="E45" s="12"/>
      <c r="F45" s="2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2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</row>
    <row r="46" spans="1:35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0"/>
      <c r="P46" s="12"/>
      <c r="Q46" s="2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</row>
    <row r="47" spans="1:35" x14ac:dyDescent="0.25">
      <c r="A47" s="10"/>
      <c r="B47" s="11"/>
      <c r="C47" s="12"/>
      <c r="D47" s="12"/>
      <c r="E47" s="26"/>
      <c r="F47" s="22"/>
      <c r="G47" s="22"/>
      <c r="H47" s="22"/>
      <c r="I47" s="22"/>
      <c r="J47" s="22"/>
      <c r="K47" s="22"/>
      <c r="L47" s="22"/>
      <c r="M47" s="22"/>
      <c r="N47" s="22"/>
      <c r="O47" s="10"/>
      <c r="P47" s="12"/>
      <c r="Q47" s="2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</row>
    <row r="48" spans="1:35" x14ac:dyDescent="0.25">
      <c r="A48" s="10"/>
      <c r="B48" s="11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0"/>
      <c r="P48" s="12"/>
      <c r="Q48" s="2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</row>
    <row r="49" spans="1:35" x14ac:dyDescent="0.25">
      <c r="A49" s="10"/>
      <c r="B49" s="11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spans="1:35" x14ac:dyDescent="0.25">
      <c r="A50" s="10"/>
      <c r="B50" s="11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</row>
    <row r="51" spans="1:35" x14ac:dyDescent="0.25">
      <c r="A51" s="10"/>
      <c r="B51" s="1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</row>
    <row r="52" spans="1:35" x14ac:dyDescent="0.25">
      <c r="A52" s="10"/>
      <c r="B52" s="11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</row>
    <row r="53" spans="1:35" x14ac:dyDescent="0.25">
      <c r="A53" s="12"/>
      <c r="B53" s="12"/>
      <c r="C53" s="12"/>
      <c r="D53" s="12"/>
      <c r="E53" s="26"/>
      <c r="F53" s="12"/>
      <c r="G53" s="22"/>
      <c r="H53" s="27"/>
      <c r="I53" s="22"/>
      <c r="J53" s="12"/>
      <c r="K53" s="12"/>
      <c r="L53" s="22"/>
      <c r="M53" s="27"/>
      <c r="N53" s="2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</row>
    <row r="54" spans="1:35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</row>
    <row r="55" spans="1:35" x14ac:dyDescent="0.25">
      <c r="A55" s="12"/>
      <c r="B55" s="12"/>
      <c r="C55" s="12"/>
      <c r="D55" s="12"/>
      <c r="E55" s="12"/>
      <c r="F55" s="22"/>
      <c r="G55" s="12"/>
      <c r="H55" s="12"/>
      <c r="I55" s="2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</row>
    <row r="56" spans="1:35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</row>
    <row r="57" spans="1:35" x14ac:dyDescent="0.25">
      <c r="A57" s="10"/>
      <c r="B57" s="11"/>
      <c r="C57" s="12"/>
      <c r="D57" s="12"/>
      <c r="E57" s="26"/>
      <c r="F57" s="22"/>
      <c r="G57" s="22"/>
      <c r="H57" s="27"/>
      <c r="I57" s="22"/>
      <c r="J57" s="22"/>
      <c r="K57" s="27"/>
      <c r="L57" s="22"/>
      <c r="M57" s="27"/>
      <c r="N57" s="2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</row>
    <row r="58" spans="1:35" x14ac:dyDescent="0.25">
      <c r="A58" s="10"/>
      <c r="B58" s="11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</row>
    <row r="59" spans="1:35" x14ac:dyDescent="0.25">
      <c r="A59" s="10"/>
      <c r="B59" s="11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</row>
    <row r="60" spans="1:35" x14ac:dyDescent="0.25">
      <c r="A60" s="10"/>
      <c r="B60" s="11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</row>
    <row r="61" spans="1:35" x14ac:dyDescent="0.25">
      <c r="A61" s="10"/>
      <c r="B61" s="11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1:35" x14ac:dyDescent="0.25">
      <c r="A62" s="10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1:35" x14ac:dyDescent="0.25">
      <c r="A63" s="10"/>
      <c r="B63" s="11"/>
      <c r="C63" s="12"/>
      <c r="D63" s="12"/>
      <c r="E63" s="12"/>
      <c r="F63" s="2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1:3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1:35" x14ac:dyDescent="0.25">
      <c r="A65" s="10"/>
      <c r="B65" s="11"/>
      <c r="C65" s="12"/>
      <c r="D65" s="12"/>
      <c r="E65" s="26"/>
      <c r="F65" s="22"/>
      <c r="G65" s="22"/>
      <c r="H65" s="22"/>
      <c r="I65" s="22"/>
      <c r="J65" s="22"/>
      <c r="K65" s="22"/>
      <c r="L65" s="22"/>
      <c r="M65" s="22"/>
      <c r="N65" s="2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</row>
    <row r="66" spans="1:35" x14ac:dyDescent="0.25">
      <c r="A66" s="10"/>
      <c r="B66" s="11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</row>
    <row r="67" spans="1:35" x14ac:dyDescent="0.25">
      <c r="A67" s="10"/>
      <c r="B67" s="11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1:35" x14ac:dyDescent="0.25">
      <c r="A68" s="10"/>
      <c r="B68" s="11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</row>
    <row r="69" spans="1:35" x14ac:dyDescent="0.25">
      <c r="A69" s="10"/>
      <c r="B69" s="11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</row>
    <row r="70" spans="1:35" x14ac:dyDescent="0.25">
      <c r="A70" s="12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</row>
    <row r="71" spans="1:35" x14ac:dyDescent="0.25">
      <c r="A71" s="12"/>
      <c r="B71" s="12"/>
      <c r="C71" s="12"/>
      <c r="D71" s="12"/>
      <c r="E71" s="12"/>
      <c r="F71" s="2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</row>
    <row r="72" spans="1:35" x14ac:dyDescent="0.25">
      <c r="A72" s="12"/>
      <c r="B72" s="12"/>
      <c r="C72" s="12"/>
      <c r="D72" s="12"/>
      <c r="E72" s="26"/>
      <c r="F72" s="22"/>
      <c r="G72" s="12"/>
      <c r="H72" s="27"/>
      <c r="I72" s="12"/>
      <c r="J72" s="12"/>
      <c r="K72" s="12"/>
      <c r="L72" s="22"/>
      <c r="M72" s="27"/>
      <c r="N72" s="2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</row>
    <row r="73" spans="1:35" x14ac:dyDescent="0.25">
      <c r="A73" s="10"/>
      <c r="B73" s="11"/>
      <c r="C73" s="12"/>
      <c r="D73" s="12"/>
      <c r="E73" s="26"/>
      <c r="F73" s="22"/>
      <c r="G73" s="22"/>
      <c r="H73" s="22"/>
      <c r="I73" s="22"/>
      <c r="J73" s="22"/>
      <c r="K73" s="22"/>
      <c r="L73" s="22"/>
      <c r="M73" s="22"/>
      <c r="N73" s="2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</row>
    <row r="74" spans="1:35" x14ac:dyDescent="0.25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</row>
    <row r="75" spans="1:35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</row>
    <row r="76" spans="1:35" x14ac:dyDescent="0.25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</row>
    <row r="77" spans="1:35" x14ac:dyDescent="0.25">
      <c r="A77" s="10"/>
      <c r="B77" s="11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</row>
    <row r="78" spans="1:35" x14ac:dyDescent="0.25">
      <c r="A78" s="10"/>
      <c r="B78" s="11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</row>
    <row r="79" spans="1:35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</row>
    <row r="80" spans="1:35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</row>
    <row r="81" spans="1:35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</row>
    <row r="82" spans="1:35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</row>
    <row r="83" spans="1:35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</row>
    <row r="84" spans="1:35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</row>
    <row r="85" spans="1:35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</row>
  </sheetData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9"/>
  <sheetViews>
    <sheetView topLeftCell="E1" workbookViewId="0">
      <pane ySplit="1" topLeftCell="A2" activePane="bottomLeft" state="frozen"/>
      <selection pane="bottomLeft" activeCell="A2" sqref="A2:M3"/>
    </sheetView>
  </sheetViews>
  <sheetFormatPr defaultRowHeight="15" x14ac:dyDescent="0.25"/>
  <cols>
    <col min="1" max="1" width="10.140625" style="5" bestFit="1" customWidth="1"/>
    <col min="2" max="2" width="14.42578125" style="5" bestFit="1" customWidth="1"/>
    <col min="3" max="3" width="10.140625" style="5" customWidth="1"/>
    <col min="4" max="4" width="15.85546875" style="5" bestFit="1" customWidth="1"/>
    <col min="5" max="5" width="14.5703125" style="5" bestFit="1" customWidth="1"/>
    <col min="6" max="6" width="16.85546875" style="5" bestFit="1" customWidth="1"/>
    <col min="7" max="7" width="14" style="5" customWidth="1"/>
    <col min="8" max="8" width="12.7109375" style="5" bestFit="1" customWidth="1"/>
    <col min="9" max="9" width="13.85546875" style="5" bestFit="1" customWidth="1"/>
    <col min="10" max="10" width="15.140625" style="5" customWidth="1"/>
    <col min="11" max="11" width="10.7109375" style="5" bestFit="1" customWidth="1"/>
    <col min="12" max="12" width="16.140625" style="5" bestFit="1" customWidth="1"/>
    <col min="13" max="13" width="13.28515625" style="5" customWidth="1"/>
    <col min="14" max="14" width="9.7109375" style="5" bestFit="1" customWidth="1"/>
    <col min="15" max="15" width="33.140625" style="5" bestFit="1" customWidth="1"/>
    <col min="16" max="16" width="10.7109375" style="5" bestFit="1" customWidth="1"/>
    <col min="17" max="17" width="13.28515625" style="5" bestFit="1" customWidth="1"/>
    <col min="18" max="18" width="20.140625" style="5" bestFit="1" customWidth="1"/>
    <col min="19" max="19" width="18.42578125" style="5" bestFit="1" customWidth="1"/>
    <col min="20" max="20" width="10.5703125" style="5" bestFit="1" customWidth="1"/>
    <col min="21" max="22" width="10.85546875" style="5" bestFit="1" customWidth="1"/>
    <col min="23" max="23" width="11" style="5" bestFit="1" customWidth="1"/>
    <col min="24" max="16384" width="9.140625" style="5"/>
  </cols>
  <sheetData>
    <row r="1" spans="1:24" x14ac:dyDescent="0.25">
      <c r="A1" s="20" t="s">
        <v>27</v>
      </c>
      <c r="B1" s="21" t="s">
        <v>24</v>
      </c>
      <c r="C1" s="21" t="s">
        <v>25</v>
      </c>
      <c r="D1" s="21" t="s">
        <v>26</v>
      </c>
      <c r="E1" s="20" t="s">
        <v>28</v>
      </c>
      <c r="F1" s="20" t="s">
        <v>16</v>
      </c>
      <c r="G1" s="20" t="s">
        <v>29</v>
      </c>
      <c r="H1" s="20" t="s">
        <v>30</v>
      </c>
      <c r="I1" s="20" t="s">
        <v>35</v>
      </c>
      <c r="J1" s="20" t="s">
        <v>31</v>
      </c>
      <c r="K1" s="20" t="s">
        <v>34</v>
      </c>
      <c r="L1" s="20" t="s">
        <v>32</v>
      </c>
      <c r="M1" s="20" t="s">
        <v>33</v>
      </c>
    </row>
    <row r="2" spans="1:24" x14ac:dyDescent="0.25">
      <c r="A2" s="15"/>
      <c r="B2" s="15"/>
      <c r="C2" s="15"/>
      <c r="D2" s="15"/>
      <c r="E2" s="8"/>
      <c r="F2" s="8"/>
      <c r="G2" s="8"/>
      <c r="H2" s="8"/>
      <c r="I2" s="8"/>
      <c r="J2" s="8"/>
      <c r="K2" s="8"/>
      <c r="M2" s="15"/>
      <c r="S2" s="8"/>
    </row>
    <row r="3" spans="1:24" x14ac:dyDescent="0.25">
      <c r="A3" s="15"/>
      <c r="B3" s="15"/>
      <c r="C3" s="15"/>
      <c r="D3" s="15"/>
      <c r="E3" s="8"/>
      <c r="H3" s="8"/>
      <c r="I3" s="8"/>
      <c r="K3" s="8"/>
      <c r="M3" s="15"/>
      <c r="P3" s="8"/>
      <c r="S3" s="8"/>
      <c r="T3" s="14"/>
    </row>
    <row r="4" spans="1:24" x14ac:dyDescent="0.25">
      <c r="B4" s="15"/>
      <c r="C4" s="15"/>
      <c r="D4" s="8"/>
      <c r="E4" s="8"/>
      <c r="H4" s="8"/>
      <c r="I4" s="8"/>
      <c r="K4" s="8"/>
      <c r="P4" s="8"/>
      <c r="S4" s="8"/>
    </row>
    <row r="5" spans="1:24" x14ac:dyDescent="0.25">
      <c r="B5" s="15"/>
      <c r="C5" s="15"/>
      <c r="D5" s="8"/>
      <c r="E5" s="8"/>
      <c r="H5" s="8"/>
      <c r="I5" s="8"/>
      <c r="K5" s="8"/>
      <c r="P5" s="8"/>
      <c r="S5" s="8"/>
    </row>
    <row r="6" spans="1:24" x14ac:dyDescent="0.25">
      <c r="B6" s="15"/>
      <c r="C6" s="15"/>
      <c r="D6" s="8"/>
      <c r="E6" s="8"/>
      <c r="H6" s="8"/>
      <c r="I6" s="8"/>
      <c r="K6" s="8"/>
      <c r="P6" s="8"/>
      <c r="S6" s="8"/>
      <c r="T6" s="14"/>
    </row>
    <row r="7" spans="1:24" x14ac:dyDescent="0.25">
      <c r="B7" s="15"/>
      <c r="C7" s="15"/>
      <c r="D7" s="8"/>
      <c r="E7" s="8"/>
      <c r="H7" s="8"/>
      <c r="I7" s="8"/>
      <c r="K7" s="8"/>
      <c r="P7" s="8"/>
      <c r="S7" s="8"/>
    </row>
    <row r="8" spans="1:24" x14ac:dyDescent="0.25">
      <c r="B8" s="15"/>
      <c r="C8" s="15"/>
      <c r="D8" s="8"/>
      <c r="E8" s="8"/>
      <c r="H8" s="8"/>
      <c r="I8" s="8"/>
      <c r="K8" s="8"/>
      <c r="P8" s="8"/>
    </row>
    <row r="9" spans="1:24" x14ac:dyDescent="0.25">
      <c r="B9" s="15"/>
      <c r="C9" s="15"/>
      <c r="D9" s="8"/>
      <c r="E9" s="8"/>
      <c r="H9" s="8"/>
      <c r="I9" s="8"/>
      <c r="K9" s="8"/>
      <c r="P9" s="8"/>
      <c r="R9" s="8"/>
      <c r="T9" s="8"/>
      <c r="V9" s="8"/>
    </row>
    <row r="10" spans="1:24" x14ac:dyDescent="0.25">
      <c r="B10" s="15"/>
      <c r="C10" s="15"/>
      <c r="D10" s="8"/>
      <c r="E10" s="8"/>
      <c r="H10" s="8"/>
      <c r="I10" s="8"/>
      <c r="K10" s="8"/>
      <c r="P10" s="8"/>
    </row>
    <row r="11" spans="1:24" x14ac:dyDescent="0.25">
      <c r="B11" s="15"/>
      <c r="C11" s="15"/>
      <c r="D11" s="8"/>
      <c r="E11" s="8"/>
      <c r="H11" s="8"/>
      <c r="I11" s="8"/>
      <c r="K11" s="8"/>
      <c r="P11" s="8"/>
      <c r="R11" s="8"/>
      <c r="T11" s="8"/>
      <c r="V11" s="8"/>
    </row>
    <row r="12" spans="1:24" x14ac:dyDescent="0.25">
      <c r="B12" s="15"/>
      <c r="C12" s="15"/>
      <c r="D12" s="8"/>
      <c r="E12" s="8"/>
      <c r="H12" s="8"/>
      <c r="I12" s="8"/>
      <c r="K12" s="8"/>
      <c r="P12" s="8"/>
    </row>
    <row r="13" spans="1:24" x14ac:dyDescent="0.25">
      <c r="B13" s="15"/>
      <c r="C13" s="15"/>
      <c r="D13" s="8"/>
      <c r="E13" s="8"/>
      <c r="H13" s="8"/>
      <c r="I13" s="8"/>
      <c r="K13" s="8"/>
      <c r="P13" s="8"/>
    </row>
    <row r="14" spans="1:24" x14ac:dyDescent="0.25">
      <c r="B14" s="15"/>
      <c r="C14" s="15"/>
      <c r="D14" s="8"/>
      <c r="E14" s="8"/>
      <c r="H14" s="8"/>
      <c r="I14" s="8"/>
      <c r="K14" s="8"/>
      <c r="P14" s="8"/>
    </row>
    <row r="15" spans="1:24" x14ac:dyDescent="0.25">
      <c r="B15" s="15"/>
      <c r="C15" s="15"/>
      <c r="D15" s="8"/>
      <c r="E15" s="8"/>
      <c r="H15" s="8"/>
      <c r="I15" s="8"/>
      <c r="K15" s="8"/>
      <c r="P15" s="8"/>
      <c r="R15" s="8"/>
      <c r="T15" s="8"/>
      <c r="V15" s="8"/>
      <c r="X15" s="8"/>
    </row>
    <row r="16" spans="1:24" x14ac:dyDescent="0.25">
      <c r="B16" s="15"/>
      <c r="C16" s="15"/>
      <c r="D16" s="8"/>
      <c r="E16" s="8"/>
      <c r="H16" s="8"/>
      <c r="I16" s="8"/>
      <c r="K16" s="8"/>
      <c r="P16" s="8"/>
      <c r="Q16" s="8"/>
      <c r="R16" s="16"/>
      <c r="S16" s="8"/>
      <c r="T16" s="8"/>
      <c r="U16" s="8"/>
      <c r="V16" s="8"/>
    </row>
    <row r="17" spans="2:18" x14ac:dyDescent="0.25">
      <c r="B17" s="15"/>
      <c r="C17" s="15"/>
      <c r="D17" s="8"/>
      <c r="E17" s="8"/>
      <c r="H17" s="8"/>
      <c r="I17" s="8"/>
      <c r="K17" s="8"/>
      <c r="P17" s="8"/>
      <c r="R17" s="17"/>
    </row>
    <row r="18" spans="2:18" x14ac:dyDescent="0.25">
      <c r="B18" s="15"/>
      <c r="C18" s="15"/>
      <c r="D18" s="8"/>
      <c r="E18" s="8"/>
      <c r="H18" s="8"/>
      <c r="I18" s="8"/>
      <c r="K18" s="8"/>
      <c r="P18" s="8"/>
      <c r="R18" s="17"/>
    </row>
    <row r="19" spans="2:18" x14ac:dyDescent="0.25">
      <c r="B19" s="15"/>
      <c r="C19" s="15"/>
      <c r="D19" s="8"/>
      <c r="E19" s="8"/>
      <c r="H19" s="8"/>
      <c r="I19" s="8"/>
      <c r="K19" s="8"/>
      <c r="P19" s="8"/>
    </row>
    <row r="20" spans="2:18" x14ac:dyDescent="0.25">
      <c r="B20" s="15"/>
      <c r="C20" s="15"/>
      <c r="D20" s="8"/>
      <c r="E20" s="8"/>
      <c r="H20" s="8"/>
      <c r="I20" s="8"/>
      <c r="K20" s="8"/>
    </row>
    <row r="21" spans="2:18" x14ac:dyDescent="0.25">
      <c r="B21" s="15"/>
      <c r="C21" s="15"/>
      <c r="D21" s="8"/>
      <c r="E21" s="8"/>
      <c r="H21" s="8"/>
      <c r="I21" s="8"/>
      <c r="K21" s="8"/>
    </row>
    <row r="22" spans="2:18" x14ac:dyDescent="0.25">
      <c r="B22" s="15"/>
      <c r="C22" s="15"/>
      <c r="D22" s="8"/>
      <c r="E22" s="8"/>
      <c r="H22" s="8"/>
      <c r="I22" s="8"/>
      <c r="K22" s="8"/>
      <c r="P22" s="8"/>
    </row>
    <row r="23" spans="2:18" x14ac:dyDescent="0.25">
      <c r="B23" s="15"/>
      <c r="C23" s="15"/>
      <c r="D23" s="8"/>
      <c r="E23" s="8"/>
      <c r="H23" s="8"/>
      <c r="I23" s="8"/>
      <c r="K23" s="8"/>
    </row>
    <row r="24" spans="2:18" x14ac:dyDescent="0.25">
      <c r="B24" s="15"/>
      <c r="C24" s="15"/>
      <c r="D24" s="8"/>
      <c r="E24" s="8"/>
      <c r="H24" s="8"/>
      <c r="I24" s="8"/>
      <c r="K24" s="8"/>
      <c r="P24" s="8"/>
    </row>
    <row r="25" spans="2:18" x14ac:dyDescent="0.25">
      <c r="B25" s="15"/>
      <c r="C25" s="15"/>
      <c r="D25" s="8"/>
      <c r="E25" s="8"/>
      <c r="H25" s="8"/>
      <c r="I25" s="8"/>
      <c r="K25" s="8"/>
    </row>
    <row r="26" spans="2:18" x14ac:dyDescent="0.25">
      <c r="B26" s="15"/>
      <c r="C26" s="15"/>
      <c r="D26" s="8"/>
      <c r="E26" s="8"/>
      <c r="H26" s="8"/>
      <c r="I26" s="8"/>
      <c r="K26" s="8"/>
      <c r="P26" s="8"/>
    </row>
    <row r="27" spans="2:18" x14ac:dyDescent="0.25">
      <c r="B27" s="15"/>
      <c r="C27" s="15"/>
      <c r="D27" s="8"/>
      <c r="E27" s="8"/>
      <c r="H27" s="8"/>
      <c r="I27" s="8"/>
      <c r="K27" s="8"/>
      <c r="P27" s="8"/>
    </row>
    <row r="28" spans="2:18" x14ac:dyDescent="0.25">
      <c r="B28" s="15"/>
      <c r="C28" s="15"/>
      <c r="D28" s="8"/>
      <c r="E28" s="8"/>
      <c r="H28" s="8"/>
      <c r="I28" s="8"/>
      <c r="K28" s="8"/>
      <c r="P28" s="8"/>
    </row>
    <row r="29" spans="2:18" x14ac:dyDescent="0.25">
      <c r="B29" s="15"/>
      <c r="C29" s="15"/>
      <c r="D29" s="8"/>
      <c r="E29" s="8"/>
      <c r="H29" s="8"/>
      <c r="I29" s="8"/>
      <c r="K29" s="8"/>
      <c r="P29" s="8"/>
    </row>
    <row r="30" spans="2:18" x14ac:dyDescent="0.25">
      <c r="B30" s="15"/>
      <c r="C30" s="15"/>
      <c r="D30" s="8"/>
      <c r="E30" s="8"/>
      <c r="H30" s="8"/>
      <c r="I30" s="8"/>
      <c r="K30" s="8"/>
      <c r="P30" s="8"/>
    </row>
    <row r="31" spans="2:18" x14ac:dyDescent="0.25">
      <c r="B31" s="15"/>
      <c r="C31" s="15"/>
      <c r="D31" s="8"/>
      <c r="E31" s="8"/>
      <c r="H31" s="8"/>
      <c r="I31" s="8"/>
      <c r="K31" s="8"/>
      <c r="P31" s="8"/>
    </row>
    <row r="32" spans="2:18" x14ac:dyDescent="0.25">
      <c r="B32" s="15"/>
      <c r="C32" s="15"/>
      <c r="D32" s="8"/>
      <c r="E32" s="8"/>
      <c r="H32" s="8"/>
      <c r="I32" s="8"/>
      <c r="K32" s="8"/>
    </row>
    <row r="33" spans="2:14" x14ac:dyDescent="0.25">
      <c r="B33" s="15"/>
      <c r="C33" s="15"/>
      <c r="D33" s="8"/>
      <c r="E33" s="8"/>
      <c r="H33" s="8"/>
      <c r="I33" s="8"/>
      <c r="K33" s="8"/>
    </row>
    <row r="34" spans="2:14" x14ac:dyDescent="0.25">
      <c r="B34" s="15"/>
      <c r="C34" s="15"/>
      <c r="D34" s="8"/>
      <c r="E34" s="8"/>
      <c r="H34" s="8"/>
      <c r="I34" s="8"/>
      <c r="K34" s="8"/>
    </row>
    <row r="35" spans="2:14" x14ac:dyDescent="0.25">
      <c r="B35" s="15"/>
      <c r="C35" s="15"/>
      <c r="D35" s="8"/>
      <c r="E35" s="8"/>
      <c r="H35" s="8"/>
      <c r="I35" s="8"/>
      <c r="K35" s="8"/>
    </row>
    <row r="36" spans="2:14" x14ac:dyDescent="0.25">
      <c r="B36" s="15"/>
      <c r="C36" s="15"/>
      <c r="D36" s="8"/>
      <c r="E36" s="8"/>
      <c r="H36" s="8"/>
      <c r="I36" s="8"/>
      <c r="K36" s="8"/>
    </row>
    <row r="37" spans="2:14" x14ac:dyDescent="0.25">
      <c r="B37" s="15"/>
      <c r="C37" s="15"/>
      <c r="D37" s="8"/>
      <c r="E37" s="8"/>
      <c r="H37" s="8"/>
      <c r="I37" s="8"/>
      <c r="K37" s="8"/>
    </row>
    <row r="38" spans="2:14" x14ac:dyDescent="0.25">
      <c r="B38" s="15"/>
      <c r="C38" s="15"/>
      <c r="D38" s="8"/>
      <c r="E38" s="8"/>
      <c r="H38" s="8"/>
      <c r="I38" s="8"/>
      <c r="K38" s="8"/>
    </row>
    <row r="39" spans="2:14" x14ac:dyDescent="0.25">
      <c r="B39" s="15"/>
      <c r="C39" s="15"/>
      <c r="D39" s="8"/>
      <c r="E39" s="8"/>
      <c r="H39" s="8"/>
      <c r="I39" s="8"/>
      <c r="K39" s="8"/>
    </row>
    <row r="40" spans="2:14" x14ac:dyDescent="0.25">
      <c r="B40" s="15"/>
      <c r="C40" s="15"/>
      <c r="D40" s="8"/>
      <c r="E40" s="8"/>
      <c r="H40" s="8"/>
      <c r="I40" s="8"/>
      <c r="K40" s="8"/>
      <c r="N40" s="8"/>
    </row>
    <row r="41" spans="2:14" x14ac:dyDescent="0.25">
      <c r="B41" s="15"/>
      <c r="C41" s="15"/>
      <c r="D41" s="8"/>
      <c r="E41" s="8"/>
      <c r="H41" s="8"/>
      <c r="I41" s="8"/>
      <c r="K41" s="8"/>
      <c r="N41" s="8"/>
    </row>
    <row r="42" spans="2:14" x14ac:dyDescent="0.25">
      <c r="B42" s="15"/>
      <c r="C42" s="15"/>
      <c r="E42" s="8"/>
      <c r="H42" s="8"/>
      <c r="I42" s="8"/>
      <c r="K42" s="8"/>
      <c r="N42" s="8"/>
    </row>
    <row r="43" spans="2:14" x14ac:dyDescent="0.25">
      <c r="B43" s="15"/>
      <c r="C43" s="15"/>
      <c r="E43" s="8"/>
      <c r="H43" s="8"/>
      <c r="I43" s="8"/>
      <c r="K43" s="8"/>
    </row>
    <row r="44" spans="2:14" x14ac:dyDescent="0.25">
      <c r="B44" s="15"/>
      <c r="C44" s="15"/>
      <c r="D44" s="8"/>
      <c r="E44" s="8"/>
      <c r="H44" s="8"/>
      <c r="I44" s="8"/>
      <c r="K44" s="8"/>
      <c r="N44" s="8"/>
    </row>
    <row r="45" spans="2:14" x14ac:dyDescent="0.25">
      <c r="B45" s="15"/>
      <c r="C45" s="15"/>
      <c r="E45" s="8"/>
      <c r="H45" s="8"/>
      <c r="I45" s="8"/>
      <c r="K45" s="8"/>
    </row>
    <row r="46" spans="2:14" x14ac:dyDescent="0.25">
      <c r="B46" s="15"/>
      <c r="C46" s="15"/>
      <c r="E46" s="8"/>
      <c r="H46" s="8"/>
      <c r="I46" s="8"/>
      <c r="K46" s="8"/>
      <c r="N46" s="8"/>
    </row>
    <row r="47" spans="2:14" x14ac:dyDescent="0.25">
      <c r="B47" s="15"/>
      <c r="C47" s="15"/>
      <c r="E47" s="8"/>
      <c r="H47" s="8"/>
      <c r="I47" s="8"/>
      <c r="K47" s="8"/>
      <c r="N47" s="8"/>
    </row>
    <row r="48" spans="2:14" x14ac:dyDescent="0.25">
      <c r="B48" s="15"/>
      <c r="C48" s="15"/>
      <c r="E48" s="8"/>
      <c r="H48" s="8"/>
      <c r="I48" s="8"/>
      <c r="K48" s="8"/>
      <c r="N48" s="8"/>
    </row>
    <row r="49" spans="2:18" x14ac:dyDescent="0.25">
      <c r="B49" s="15"/>
      <c r="C49" s="15"/>
      <c r="E49" s="8"/>
      <c r="H49" s="8"/>
      <c r="I49" s="8"/>
      <c r="K49" s="8"/>
      <c r="N49" s="8"/>
    </row>
    <row r="50" spans="2:18" x14ac:dyDescent="0.25">
      <c r="B50" s="15"/>
      <c r="C50" s="15"/>
      <c r="E50" s="8"/>
      <c r="H50" s="8"/>
      <c r="I50" s="8"/>
      <c r="K50" s="8"/>
      <c r="N50" s="8"/>
    </row>
    <row r="51" spans="2:18" x14ac:dyDescent="0.25">
      <c r="B51" s="15"/>
      <c r="C51" s="15"/>
      <c r="E51" s="8"/>
      <c r="H51" s="8"/>
      <c r="I51" s="8"/>
      <c r="K51" s="8"/>
      <c r="N51" s="8"/>
    </row>
    <row r="52" spans="2:18" x14ac:dyDescent="0.25">
      <c r="B52" s="15"/>
      <c r="C52" s="15"/>
      <c r="E52" s="8"/>
      <c r="H52" s="8"/>
      <c r="I52" s="8"/>
      <c r="K52" s="8"/>
      <c r="N52" s="8"/>
    </row>
    <row r="53" spans="2:18" x14ac:dyDescent="0.25">
      <c r="B53" s="15"/>
      <c r="C53" s="15"/>
      <c r="H53" s="8"/>
      <c r="I53" s="8"/>
      <c r="K53" s="8"/>
      <c r="N53" s="8"/>
    </row>
    <row r="54" spans="2:18" x14ac:dyDescent="0.25">
      <c r="B54" s="15"/>
      <c r="C54" s="15"/>
      <c r="D54" s="8"/>
      <c r="E54" s="8"/>
      <c r="H54" s="8"/>
      <c r="I54" s="8"/>
      <c r="K54" s="8"/>
      <c r="N54" s="8"/>
    </row>
    <row r="55" spans="2:18" x14ac:dyDescent="0.25">
      <c r="B55" s="15"/>
      <c r="C55" s="15"/>
      <c r="E55" s="8"/>
      <c r="H55" s="8"/>
      <c r="I55" s="8"/>
      <c r="K55" s="8"/>
    </row>
    <row r="56" spans="2:18" x14ac:dyDescent="0.25">
      <c r="B56" s="15"/>
      <c r="C56" s="15"/>
      <c r="E56" s="8"/>
      <c r="H56" s="8"/>
      <c r="I56" s="8"/>
      <c r="K56" s="8"/>
      <c r="N56" s="8"/>
    </row>
    <row r="57" spans="2:18" x14ac:dyDescent="0.25">
      <c r="B57" s="15"/>
      <c r="C57" s="15"/>
      <c r="H57" s="8"/>
      <c r="I57" s="8"/>
      <c r="K57" s="8"/>
      <c r="N57" s="8"/>
    </row>
    <row r="58" spans="2:18" x14ac:dyDescent="0.25">
      <c r="B58" s="15"/>
      <c r="C58" s="15"/>
      <c r="H58" s="8"/>
      <c r="I58" s="8"/>
      <c r="K58" s="8"/>
      <c r="N58" s="8"/>
    </row>
    <row r="59" spans="2:18" x14ac:dyDescent="0.25">
      <c r="B59" s="15"/>
      <c r="C59" s="15"/>
      <c r="H59" s="8"/>
      <c r="I59" s="8"/>
      <c r="K59" s="8"/>
    </row>
    <row r="60" spans="2:18" x14ac:dyDescent="0.25">
      <c r="B60" s="15"/>
      <c r="C60" s="15"/>
      <c r="D60" s="8"/>
      <c r="E60" s="8"/>
      <c r="H60" s="8"/>
      <c r="I60" s="8"/>
      <c r="K60" s="8"/>
    </row>
    <row r="61" spans="2:18" x14ac:dyDescent="0.25">
      <c r="B61" s="15"/>
      <c r="C61" s="15"/>
      <c r="E61" s="8"/>
      <c r="H61" s="8"/>
      <c r="I61" s="8"/>
      <c r="K61" s="8"/>
      <c r="N61" s="8"/>
      <c r="O61" s="14"/>
    </row>
    <row r="62" spans="2:18" x14ac:dyDescent="0.25">
      <c r="B62" s="15"/>
      <c r="C62" s="15"/>
      <c r="E62" s="8"/>
      <c r="H62" s="8"/>
      <c r="I62" s="8"/>
      <c r="K62" s="8"/>
      <c r="N62" s="8"/>
      <c r="R62" s="8"/>
    </row>
    <row r="63" spans="2:18" x14ac:dyDescent="0.25">
      <c r="B63" s="15"/>
      <c r="C63" s="15"/>
      <c r="D63" s="14"/>
      <c r="H63" s="8"/>
      <c r="I63" s="8"/>
      <c r="K63" s="8"/>
      <c r="N63" s="8"/>
      <c r="R63" s="8"/>
    </row>
    <row r="64" spans="2:18" x14ac:dyDescent="0.25">
      <c r="B64" s="15"/>
      <c r="C64" s="15"/>
      <c r="D64" s="8"/>
      <c r="E64" s="8"/>
      <c r="H64" s="8"/>
      <c r="I64" s="8"/>
      <c r="K64" s="8"/>
      <c r="R64" s="8"/>
    </row>
    <row r="65" spans="2:18" x14ac:dyDescent="0.25">
      <c r="B65" s="15"/>
      <c r="C65" s="15"/>
      <c r="D65" s="8"/>
      <c r="E65" s="8"/>
      <c r="H65" s="8"/>
      <c r="I65" s="8"/>
      <c r="K65" s="8"/>
      <c r="N65" s="8"/>
      <c r="O65" s="18"/>
      <c r="R65" s="8"/>
    </row>
    <row r="66" spans="2:18" x14ac:dyDescent="0.25">
      <c r="B66" s="15"/>
      <c r="C66" s="15"/>
      <c r="E66" s="8"/>
      <c r="H66" s="8"/>
      <c r="I66" s="8"/>
      <c r="K66" s="8"/>
      <c r="N66" s="8"/>
      <c r="R66" s="8"/>
    </row>
    <row r="67" spans="2:18" x14ac:dyDescent="0.25">
      <c r="B67" s="15"/>
      <c r="C67" s="15"/>
      <c r="E67" s="8"/>
      <c r="H67" s="8"/>
      <c r="I67" s="8"/>
      <c r="K67" s="8"/>
      <c r="R67" s="8"/>
    </row>
    <row r="68" spans="2:18" x14ac:dyDescent="0.25">
      <c r="B68" s="15"/>
      <c r="C68" s="15"/>
      <c r="H68" s="8"/>
      <c r="I68" s="8"/>
      <c r="K68" s="8"/>
      <c r="R68" s="8"/>
    </row>
    <row r="69" spans="2:18" x14ac:dyDescent="0.25">
      <c r="B69" s="15"/>
      <c r="C69" s="15"/>
      <c r="H69" s="8"/>
      <c r="I69" s="8"/>
      <c r="K69" s="8"/>
      <c r="R69" s="8"/>
    </row>
    <row r="70" spans="2:18" x14ac:dyDescent="0.25">
      <c r="B70" s="15"/>
      <c r="C70" s="15"/>
      <c r="H70" s="8"/>
      <c r="I70" s="8"/>
      <c r="K70" s="8"/>
      <c r="R70" s="8"/>
    </row>
    <row r="71" spans="2:18" x14ac:dyDescent="0.25">
      <c r="B71" s="15"/>
      <c r="C71" s="15"/>
      <c r="H71" s="8"/>
      <c r="I71" s="8"/>
      <c r="K71" s="8"/>
      <c r="R71" s="8"/>
    </row>
    <row r="72" spans="2:18" x14ac:dyDescent="0.25">
      <c r="B72" s="15"/>
      <c r="C72" s="15"/>
      <c r="H72" s="8"/>
      <c r="I72" s="8"/>
      <c r="K72" s="8"/>
      <c r="R72" s="8"/>
    </row>
    <row r="73" spans="2:18" x14ac:dyDescent="0.25">
      <c r="B73" s="15"/>
      <c r="C73" s="15"/>
      <c r="D73" s="8"/>
      <c r="E73" s="8"/>
      <c r="H73" s="8"/>
      <c r="I73" s="8"/>
      <c r="K73" s="8"/>
      <c r="R73" s="8"/>
    </row>
    <row r="74" spans="2:18" x14ac:dyDescent="0.25">
      <c r="B74" s="15"/>
      <c r="C74" s="15"/>
      <c r="D74" s="8"/>
      <c r="E74" s="19"/>
      <c r="H74" s="8"/>
      <c r="I74" s="8"/>
      <c r="K74" s="8"/>
      <c r="R74" s="8"/>
    </row>
    <row r="75" spans="2:18" x14ac:dyDescent="0.25">
      <c r="B75" s="15"/>
      <c r="C75" s="15"/>
      <c r="D75" s="8"/>
      <c r="E75" s="19"/>
      <c r="H75" s="8"/>
      <c r="I75" s="8"/>
      <c r="K75" s="8"/>
      <c r="R75" s="8"/>
    </row>
    <row r="76" spans="2:18" x14ac:dyDescent="0.25">
      <c r="B76" s="15"/>
      <c r="C76" s="15"/>
      <c r="D76" s="8"/>
      <c r="E76" s="19"/>
      <c r="H76" s="8"/>
      <c r="I76" s="8"/>
      <c r="K76" s="8"/>
      <c r="R76" s="8"/>
    </row>
    <row r="77" spans="2:18" x14ac:dyDescent="0.25">
      <c r="B77" s="15"/>
      <c r="C77" s="15"/>
      <c r="D77" s="8"/>
      <c r="E77" s="19"/>
      <c r="H77" s="8"/>
      <c r="I77" s="8"/>
      <c r="K77" s="8"/>
      <c r="R77" s="8"/>
    </row>
    <row r="78" spans="2:18" x14ac:dyDescent="0.25">
      <c r="B78" s="15"/>
      <c r="C78" s="15"/>
      <c r="D78" s="8"/>
      <c r="E78" s="19"/>
      <c r="H78" s="8"/>
      <c r="I78" s="8"/>
      <c r="K78" s="8"/>
      <c r="R78" s="8"/>
    </row>
    <row r="79" spans="2:18" x14ac:dyDescent="0.25">
      <c r="B79" s="15"/>
      <c r="C79" s="15"/>
      <c r="D79" s="8"/>
      <c r="E79" s="19"/>
      <c r="H79" s="8"/>
      <c r="I79" s="8"/>
      <c r="K79" s="8"/>
      <c r="R79" s="8"/>
    </row>
    <row r="80" spans="2:18" x14ac:dyDescent="0.25">
      <c r="B80" s="15"/>
      <c r="C80" s="15"/>
      <c r="D80" s="8"/>
      <c r="E80" s="19"/>
      <c r="H80" s="8"/>
      <c r="I80" s="8"/>
      <c r="K80" s="8"/>
      <c r="R80" s="8"/>
    </row>
    <row r="81" spans="2:18" x14ac:dyDescent="0.25">
      <c r="B81" s="15"/>
      <c r="C81" s="15"/>
      <c r="D81" s="8"/>
      <c r="E81" s="19"/>
      <c r="H81" s="8"/>
      <c r="I81" s="8"/>
      <c r="K81" s="8"/>
      <c r="R81" s="8"/>
    </row>
    <row r="82" spans="2:18" x14ac:dyDescent="0.25">
      <c r="B82" s="15"/>
      <c r="C82" s="15"/>
      <c r="E82" s="8"/>
      <c r="H82" s="8"/>
      <c r="I82" s="8"/>
      <c r="K82" s="8"/>
      <c r="R82" s="8"/>
    </row>
    <row r="83" spans="2:18" x14ac:dyDescent="0.25">
      <c r="B83" s="15"/>
      <c r="C83" s="15"/>
      <c r="E83" s="8"/>
      <c r="H83" s="8"/>
      <c r="I83" s="8"/>
      <c r="K83" s="8"/>
      <c r="R83" s="8"/>
    </row>
    <row r="84" spans="2:18" x14ac:dyDescent="0.25">
      <c r="B84" s="15"/>
      <c r="C84" s="15"/>
      <c r="E84" s="8"/>
      <c r="H84" s="8"/>
      <c r="I84" s="8"/>
      <c r="K84" s="8"/>
      <c r="R84" s="8"/>
    </row>
    <row r="85" spans="2:18" x14ac:dyDescent="0.25">
      <c r="B85" s="15"/>
      <c r="C85" s="15"/>
      <c r="E85" s="8"/>
      <c r="H85" s="8"/>
      <c r="I85" s="8"/>
      <c r="K85" s="8"/>
      <c r="R85" s="8"/>
    </row>
    <row r="86" spans="2:18" x14ac:dyDescent="0.25">
      <c r="B86" s="15"/>
      <c r="C86" s="15"/>
      <c r="E86" s="8"/>
      <c r="H86" s="8"/>
      <c r="I86" s="8"/>
      <c r="K86" s="8"/>
      <c r="N86" s="8"/>
      <c r="R86" s="8"/>
    </row>
    <row r="87" spans="2:18" x14ac:dyDescent="0.25">
      <c r="B87" s="15"/>
      <c r="C87" s="15"/>
      <c r="E87" s="8"/>
      <c r="H87" s="8"/>
      <c r="I87" s="8"/>
      <c r="K87" s="8"/>
      <c r="N87" s="8"/>
      <c r="R87" s="8"/>
    </row>
    <row r="88" spans="2:18" x14ac:dyDescent="0.25">
      <c r="B88" s="15"/>
      <c r="C88" s="15"/>
      <c r="E88" s="8"/>
      <c r="H88" s="8"/>
      <c r="I88" s="8"/>
      <c r="K88" s="8"/>
      <c r="R88" s="8"/>
    </row>
    <row r="89" spans="2:18" x14ac:dyDescent="0.25">
      <c r="B89" s="15"/>
      <c r="C89" s="15"/>
      <c r="H89" s="8"/>
      <c r="I89" s="8"/>
      <c r="K89" s="8"/>
      <c r="R89" s="8"/>
    </row>
    <row r="90" spans="2:18" x14ac:dyDescent="0.25">
      <c r="B90" s="15"/>
      <c r="C90" s="15"/>
      <c r="H90" s="8"/>
      <c r="I90" s="8"/>
      <c r="K90" s="8"/>
      <c r="R90" s="8"/>
    </row>
    <row r="91" spans="2:18" x14ac:dyDescent="0.25">
      <c r="B91" s="15"/>
      <c r="C91" s="15"/>
      <c r="H91" s="8"/>
      <c r="I91" s="8"/>
      <c r="K91" s="8"/>
      <c r="R91" s="8"/>
    </row>
    <row r="92" spans="2:18" x14ac:dyDescent="0.25">
      <c r="B92" s="15"/>
      <c r="C92" s="15"/>
      <c r="H92" s="8"/>
      <c r="I92" s="8"/>
      <c r="K92" s="8"/>
      <c r="R92" s="8"/>
    </row>
    <row r="93" spans="2:18" x14ac:dyDescent="0.25">
      <c r="B93" s="15"/>
      <c r="C93" s="15"/>
      <c r="H93" s="8"/>
      <c r="I93" s="8"/>
      <c r="K93" s="8"/>
      <c r="R93" s="8"/>
    </row>
    <row r="94" spans="2:18" x14ac:dyDescent="0.25">
      <c r="B94" s="15"/>
      <c r="C94" s="15"/>
      <c r="E94" s="8"/>
      <c r="H94" s="8"/>
      <c r="I94" s="8"/>
      <c r="K94" s="8"/>
      <c r="R94" s="8"/>
    </row>
    <row r="95" spans="2:18" x14ac:dyDescent="0.25">
      <c r="B95" s="15"/>
      <c r="C95" s="15"/>
      <c r="E95" s="8"/>
      <c r="H95" s="8"/>
      <c r="I95" s="8"/>
      <c r="K95" s="8"/>
      <c r="R95" s="8"/>
    </row>
    <row r="96" spans="2:18" x14ac:dyDescent="0.25">
      <c r="B96" s="15"/>
      <c r="C96" s="15"/>
      <c r="D96" s="8"/>
      <c r="E96" s="8"/>
      <c r="H96" s="8"/>
      <c r="I96" s="8"/>
      <c r="K96" s="8"/>
      <c r="N96" s="8"/>
      <c r="R96" s="8"/>
    </row>
    <row r="97" spans="2:18" x14ac:dyDescent="0.25">
      <c r="B97" s="15"/>
      <c r="C97" s="15"/>
      <c r="E97" s="8"/>
      <c r="H97" s="8"/>
      <c r="I97" s="8"/>
      <c r="K97" s="8"/>
      <c r="N97" s="8"/>
      <c r="R97" s="8"/>
    </row>
    <row r="98" spans="2:18" x14ac:dyDescent="0.25">
      <c r="B98" s="15"/>
      <c r="C98" s="15"/>
      <c r="E98" s="8"/>
      <c r="H98" s="8"/>
      <c r="I98" s="8"/>
      <c r="K98" s="8"/>
      <c r="N98" s="8"/>
      <c r="R98" s="8"/>
    </row>
    <row r="99" spans="2:18" x14ac:dyDescent="0.25">
      <c r="B99" s="15"/>
      <c r="C99" s="15"/>
      <c r="E99" s="8"/>
      <c r="H99" s="8"/>
      <c r="I99" s="8"/>
      <c r="K99" s="8"/>
      <c r="N99" s="8"/>
      <c r="R99" s="8"/>
    </row>
    <row r="100" spans="2:18" x14ac:dyDescent="0.25">
      <c r="B100" s="15"/>
      <c r="C100" s="15"/>
      <c r="E100" s="8"/>
      <c r="H100" s="8"/>
      <c r="I100" s="8"/>
      <c r="K100" s="8"/>
      <c r="N100" s="8"/>
      <c r="R100" s="8"/>
    </row>
    <row r="101" spans="2:18" x14ac:dyDescent="0.25">
      <c r="B101" s="15"/>
      <c r="C101" s="15"/>
      <c r="E101" s="8"/>
      <c r="H101" s="8"/>
      <c r="I101" s="8"/>
      <c r="K101" s="8"/>
      <c r="N101" s="8"/>
      <c r="R101" s="8"/>
    </row>
    <row r="102" spans="2:18" x14ac:dyDescent="0.25">
      <c r="B102" s="15"/>
      <c r="C102" s="15"/>
      <c r="D102" s="8"/>
      <c r="E102" s="8"/>
      <c r="H102" s="8"/>
      <c r="I102" s="8"/>
      <c r="K102" s="8"/>
      <c r="R102" s="8"/>
    </row>
    <row r="103" spans="2:18" x14ac:dyDescent="0.25">
      <c r="B103" s="15"/>
      <c r="C103" s="15"/>
      <c r="E103" s="8"/>
      <c r="H103" s="8"/>
      <c r="I103" s="8"/>
      <c r="K103" s="8"/>
      <c r="R103" s="8"/>
    </row>
    <row r="104" spans="2:18" x14ac:dyDescent="0.25">
      <c r="B104" s="15"/>
      <c r="C104" s="15"/>
      <c r="D104" s="8"/>
      <c r="E104" s="8"/>
      <c r="H104" s="8"/>
      <c r="I104" s="8"/>
      <c r="K104" s="8"/>
      <c r="R104" s="8"/>
    </row>
    <row r="105" spans="2:18" x14ac:dyDescent="0.25">
      <c r="B105" s="15"/>
      <c r="C105" s="15"/>
      <c r="E105" s="8"/>
      <c r="H105" s="8"/>
      <c r="I105" s="8"/>
      <c r="K105" s="8"/>
      <c r="N105" s="8"/>
      <c r="P105" s="8"/>
      <c r="R105" s="8"/>
    </row>
    <row r="106" spans="2:18" x14ac:dyDescent="0.25">
      <c r="B106" s="15"/>
      <c r="C106" s="15"/>
      <c r="E106" s="8"/>
      <c r="H106" s="8"/>
      <c r="I106" s="8"/>
      <c r="K106" s="8"/>
      <c r="N106" s="8"/>
      <c r="P106" s="8"/>
      <c r="R106" s="8"/>
    </row>
    <row r="107" spans="2:18" x14ac:dyDescent="0.25">
      <c r="B107" s="15"/>
      <c r="C107" s="15"/>
      <c r="H107" s="8"/>
      <c r="I107" s="8"/>
      <c r="K107" s="8"/>
      <c r="R107" s="8"/>
    </row>
    <row r="108" spans="2:18" x14ac:dyDescent="0.25">
      <c r="B108" s="15"/>
      <c r="C108" s="15"/>
      <c r="H108" s="8"/>
      <c r="I108" s="8"/>
      <c r="K108" s="8"/>
      <c r="R108" s="8"/>
    </row>
    <row r="109" spans="2:18" x14ac:dyDescent="0.25">
      <c r="B109" s="15"/>
      <c r="C109" s="15"/>
      <c r="H109" s="8"/>
      <c r="I109" s="8"/>
      <c r="K109" s="8"/>
      <c r="R109" s="8"/>
    </row>
    <row r="110" spans="2:18" x14ac:dyDescent="0.25">
      <c r="B110" s="15"/>
      <c r="C110" s="15"/>
      <c r="H110" s="8"/>
      <c r="I110" s="8"/>
      <c r="K110" s="8"/>
      <c r="R110" s="8"/>
    </row>
    <row r="111" spans="2:18" x14ac:dyDescent="0.25">
      <c r="B111" s="15"/>
      <c r="C111" s="15"/>
      <c r="D111" s="8"/>
      <c r="E111" s="8"/>
      <c r="H111" s="8"/>
      <c r="I111" s="8"/>
      <c r="K111" s="8"/>
      <c r="R111" s="8"/>
    </row>
    <row r="112" spans="2:18" x14ac:dyDescent="0.25">
      <c r="B112" s="15"/>
      <c r="C112" s="15"/>
      <c r="E112" s="8"/>
      <c r="H112" s="8"/>
      <c r="I112" s="8"/>
      <c r="K112" s="8"/>
      <c r="R112" s="8"/>
    </row>
    <row r="113" spans="2:18" x14ac:dyDescent="0.25">
      <c r="B113" s="15"/>
      <c r="C113" s="15"/>
      <c r="H113" s="8"/>
      <c r="I113" s="8"/>
      <c r="K113" s="8"/>
      <c r="R113" s="8"/>
    </row>
    <row r="114" spans="2:18" x14ac:dyDescent="0.25">
      <c r="B114" s="15"/>
      <c r="C114" s="15"/>
      <c r="H114" s="8"/>
      <c r="I114" s="8"/>
      <c r="K114" s="8"/>
      <c r="R114" s="8"/>
    </row>
    <row r="115" spans="2:18" x14ac:dyDescent="0.25">
      <c r="B115" s="15"/>
      <c r="C115" s="15"/>
      <c r="E115" s="8"/>
      <c r="H115" s="8"/>
      <c r="I115" s="8"/>
      <c r="K115" s="8"/>
      <c r="R115" s="8"/>
    </row>
    <row r="116" spans="2:18" x14ac:dyDescent="0.25">
      <c r="B116" s="15"/>
      <c r="C116" s="15"/>
      <c r="R116" s="8"/>
    </row>
    <row r="117" spans="2:18" x14ac:dyDescent="0.25">
      <c r="R117" s="8"/>
    </row>
    <row r="118" spans="2:18" x14ac:dyDescent="0.25">
      <c r="R118" s="8"/>
    </row>
    <row r="119" spans="2:18" x14ac:dyDescent="0.25">
      <c r="R119" s="8"/>
    </row>
    <row r="120" spans="2:18" x14ac:dyDescent="0.25">
      <c r="R120" s="8"/>
    </row>
    <row r="121" spans="2:18" x14ac:dyDescent="0.25">
      <c r="R121" s="8"/>
    </row>
    <row r="122" spans="2:18" x14ac:dyDescent="0.25">
      <c r="R122" s="8"/>
    </row>
    <row r="123" spans="2:18" x14ac:dyDescent="0.25">
      <c r="R123" s="8"/>
    </row>
    <row r="124" spans="2:18" x14ac:dyDescent="0.25">
      <c r="R124" s="8"/>
    </row>
    <row r="125" spans="2:18" x14ac:dyDescent="0.25">
      <c r="R125" s="8"/>
    </row>
    <row r="126" spans="2:18" x14ac:dyDescent="0.25">
      <c r="R126" s="8"/>
    </row>
    <row r="127" spans="2:18" x14ac:dyDescent="0.25">
      <c r="R127" s="8"/>
    </row>
    <row r="128" spans="2:18" x14ac:dyDescent="0.25">
      <c r="R128" s="8"/>
    </row>
    <row r="129" spans="18:18" x14ac:dyDescent="0.25">
      <c r="R129" s="8"/>
    </row>
    <row r="130" spans="18:18" x14ac:dyDescent="0.25">
      <c r="R130" s="8"/>
    </row>
    <row r="131" spans="18:18" x14ac:dyDescent="0.25">
      <c r="R131" s="8"/>
    </row>
    <row r="132" spans="18:18" x14ac:dyDescent="0.25">
      <c r="R132" s="8"/>
    </row>
    <row r="133" spans="18:18" x14ac:dyDescent="0.25">
      <c r="R133" s="8"/>
    </row>
    <row r="134" spans="18:18" x14ac:dyDescent="0.25">
      <c r="R134" s="8"/>
    </row>
    <row r="135" spans="18:18" x14ac:dyDescent="0.25">
      <c r="R135" s="8"/>
    </row>
    <row r="136" spans="18:18" x14ac:dyDescent="0.25">
      <c r="R136" s="8"/>
    </row>
    <row r="137" spans="18:18" x14ac:dyDescent="0.25">
      <c r="R137" s="8"/>
    </row>
    <row r="138" spans="18:18" x14ac:dyDescent="0.25">
      <c r="R138" s="8"/>
    </row>
    <row r="139" spans="18:18" x14ac:dyDescent="0.25">
      <c r="R139" s="8"/>
    </row>
    <row r="140" spans="18:18" x14ac:dyDescent="0.25">
      <c r="R140" s="8"/>
    </row>
    <row r="141" spans="18:18" x14ac:dyDescent="0.25">
      <c r="R141" s="8"/>
    </row>
    <row r="142" spans="18:18" x14ac:dyDescent="0.25">
      <c r="R142" s="8"/>
    </row>
    <row r="143" spans="18:18" x14ac:dyDescent="0.25">
      <c r="R143" s="8"/>
    </row>
    <row r="144" spans="18:18" x14ac:dyDescent="0.25">
      <c r="R144" s="8"/>
    </row>
    <row r="145" spans="18:18" x14ac:dyDescent="0.25">
      <c r="R145" s="8"/>
    </row>
    <row r="146" spans="18:18" x14ac:dyDescent="0.25">
      <c r="R146" s="8"/>
    </row>
    <row r="147" spans="18:18" x14ac:dyDescent="0.25">
      <c r="R147" s="8"/>
    </row>
    <row r="148" spans="18:18" x14ac:dyDescent="0.25">
      <c r="R148" s="8"/>
    </row>
    <row r="149" spans="18:18" x14ac:dyDescent="0.25">
      <c r="R149" s="8"/>
    </row>
    <row r="150" spans="18:18" x14ac:dyDescent="0.25">
      <c r="R150" s="8"/>
    </row>
    <row r="151" spans="18:18" x14ac:dyDescent="0.25">
      <c r="R151" s="8"/>
    </row>
    <row r="152" spans="18:18" x14ac:dyDescent="0.25">
      <c r="R152" s="8"/>
    </row>
    <row r="153" spans="18:18" x14ac:dyDescent="0.25">
      <c r="R153" s="8"/>
    </row>
    <row r="154" spans="18:18" x14ac:dyDescent="0.25">
      <c r="R154" s="8"/>
    </row>
    <row r="155" spans="18:18" x14ac:dyDescent="0.25">
      <c r="R155" s="8"/>
    </row>
    <row r="156" spans="18:18" x14ac:dyDescent="0.25">
      <c r="R156" s="8"/>
    </row>
    <row r="157" spans="18:18" x14ac:dyDescent="0.25">
      <c r="R157" s="8"/>
    </row>
    <row r="158" spans="18:18" x14ac:dyDescent="0.25">
      <c r="R158" s="8"/>
    </row>
    <row r="159" spans="18:18" x14ac:dyDescent="0.25">
      <c r="R159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0" sqref="D10"/>
    </sheetView>
  </sheetViews>
  <sheetFormatPr defaultRowHeight="15" x14ac:dyDescent="0.25"/>
  <cols>
    <col min="1" max="16384" width="9.140625" style="12"/>
  </cols>
  <sheetData/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FİRMA RASYOLARI </vt:lpstr>
      <vt:lpstr>OCAK 2020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Caner Özer</cp:lastModifiedBy>
  <cp:lastPrinted>2020-02-03T09:46:11Z</cp:lastPrinted>
  <dcterms:created xsi:type="dcterms:W3CDTF">2019-06-26T14:02:50Z</dcterms:created>
  <dcterms:modified xsi:type="dcterms:W3CDTF">2020-08-24T07:47:13Z</dcterms:modified>
</cp:coreProperties>
</file>